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chinaOV\Desktop\Пост от 29.09.2023\"/>
    </mc:Choice>
  </mc:AlternateContent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2'!$A$1:$N$111</definedName>
  </definedNames>
  <calcPr calcId="162913"/>
</workbook>
</file>

<file path=xl/calcChain.xml><?xml version="1.0" encoding="utf-8"?>
<calcChain xmlns="http://schemas.openxmlformats.org/spreadsheetml/2006/main">
  <c r="J58" i="10" l="1"/>
  <c r="K58" i="10"/>
  <c r="L58" i="10"/>
  <c r="L21" i="10" s="1"/>
  <c r="M58" i="10"/>
  <c r="N58" i="10"/>
  <c r="I69" i="10" l="1"/>
  <c r="I58" i="10" s="1"/>
  <c r="N32" i="10"/>
  <c r="N21" i="10" s="1"/>
  <c r="M32" i="10"/>
  <c r="M21" i="10" s="1"/>
  <c r="K32" i="10"/>
  <c r="K21" i="10" s="1"/>
  <c r="I21" i="10" s="1"/>
  <c r="J32" i="10"/>
  <c r="I48" i="10"/>
  <c r="L47" i="10"/>
  <c r="L31" i="10" s="1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0" i="10" s="1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L20" i="10" s="1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75" i="10"/>
  <c r="I26" i="10"/>
  <c r="I91" i="10"/>
  <c r="I82" i="10" s="1"/>
  <c r="I87" i="10"/>
  <c r="I78" i="10" s="1"/>
  <c r="N35" i="10"/>
  <c r="M35" i="10"/>
  <c r="I35" i="10" s="1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N20" i="10"/>
  <c r="K23" i="10"/>
  <c r="K20" i="10"/>
  <c r="J19" i="10"/>
  <c r="L19" i="10"/>
  <c r="M20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K14" i="10" l="1"/>
  <c r="I20" i="10"/>
  <c r="I19" i="10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<sst xmlns="http://schemas.openxmlformats.org/spreadsheetml/2006/main" count="149" uniqueCount="64">
  <si>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</si>
  <si>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</si>
  <si>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</si>
  <si>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</si>
  <si>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</si>
  <si>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</si>
  <si>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</si>
  <si>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</si>
  <si>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</si>
  <si>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</si>
  <si>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</si>
  <si>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</si>
  <si>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</si>
  <si>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</si>
  <si>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</si>
  <si>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</si>
  <si>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</si>
  <si>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</si>
  <si>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</si>
  <si>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</si>
  <si>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</si>
  <si>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</si>
  <si>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</si>
  <si>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</si>
  <si>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</si>
  <si>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</si>
  <si>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</si>
  <si>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</si>
  <si>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</si>
  <si>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</si>
  <si>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</si>
  <si>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</si>
  <si>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</si>
  <si>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</si>
  <si>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</si>
  <si>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</si>
  <si>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</si>
  <si>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</si>
  <si>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</si>
  <si>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</si>
  <si>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</si>
  <si>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</si>
  <si>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</si>
  <si>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</si>
  <si>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</si>
  <si>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</si>
  <si>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</si>
  <si>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</si>
  <si>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</si>
  <si>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</si>
  <si>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</si>
  <si>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</si>
  <si>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</si>
  <si>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</si>
  <si>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</si>
  <si>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</si>
  <si>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</si>
  <si>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</si>
  <si>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</si>
  <si>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</si>
  <si>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>2021-2025 гг.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</si>
  <si>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</si>
  <si>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</si>
  <si>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Приложение № 3 к постановлению 
администрации города Благовещенска
 от 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</si>
</sst>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166" fontId="2" fillId="2" borderId="9" xfId="2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left" vertical="center" wrapText="1"/>
    </xf>
    <xf numFmtId="166" fontId="4" fillId="3" borderId="4" xfId="2" applyNumberFormat="1" applyFont="1" applyFill="1" applyBorder="1" applyAlignment="1">
      <alignment horizontal="right" vertical="center" wrapText="1"/>
    </xf>
    <xf numFmtId="165" fontId="4" fillId="3" borderId="4" xfId="2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2" fillId="3" borderId="5" xfId="2" applyNumberFormat="1" applyFont="1" applyFill="1" applyBorder="1" applyAlignment="1">
      <alignment horizontal="right" vertical="center" wrapText="1"/>
    </xf>
    <xf numFmtId="165" fontId="2" fillId="3" borderId="5" xfId="2" applyNumberFormat="1" applyFont="1" applyFill="1" applyBorder="1" applyAlignment="1">
      <alignment horizontal="right" vertical="center" wrapText="1"/>
    </xf>
    <xf numFmtId="167" fontId="2" fillId="3" borderId="5" xfId="2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166" fontId="2" fillId="3" borderId="4" xfId="2" applyNumberFormat="1" applyFont="1" applyFill="1" applyBorder="1" applyAlignment="1">
      <alignment horizontal="right" vertical="center" wrapText="1"/>
    </xf>
    <xf numFmtId="165" fontId="2" fillId="3" borderId="4" xfId="2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center" vertical="center" wrapText="1"/>
    </xf>
    <xf numFmtId="165" fontId="2" fillId="3" borderId="9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6" fontId="2" fillId="3" borderId="9" xfId="2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2" fillId="3" borderId="5" xfId="2" applyNumberFormat="1" applyFont="1" applyFill="1" applyBorder="1" applyAlignment="1">
      <alignment horizontal="right" wrapText="1"/>
    </xf>
    <xf numFmtId="166" fontId="2" fillId="3" borderId="5" xfId="2" applyNumberFormat="1" applyFont="1" applyFill="1" applyBorder="1" applyAlignment="1">
      <alignment horizontal="right" wrapText="1"/>
    </xf>
    <xf numFmtId="168" fontId="2" fillId="3" borderId="5" xfId="2" applyNumberFormat="1" applyFont="1" applyFill="1" applyBorder="1" applyAlignment="1">
      <alignment horizontal="right" vertical="center" wrapText="1"/>
    </xf>
    <xf numFmtId="167" fontId="2" fillId="3" borderId="9" xfId="2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3" borderId="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6" fontId="2" fillId="3" borderId="3" xfId="2" applyNumberFormat="1" applyFont="1" applyFill="1" applyBorder="1" applyAlignment="1">
      <alignment horizontal="right" vertical="center" wrapText="1"/>
    </xf>
    <xf numFmtId="167" fontId="2" fillId="3" borderId="14" xfId="2" applyNumberFormat="1" applyFont="1" applyFill="1" applyBorder="1" applyAlignment="1">
      <alignment horizontal="right" wrapText="1"/>
    </xf>
    <xf numFmtId="165" fontId="2" fillId="3" borderId="2" xfId="2" applyNumberFormat="1" applyFont="1" applyFill="1" applyBorder="1" applyAlignment="1">
      <alignment horizontal="right" wrapText="1"/>
    </xf>
    <xf numFmtId="165" fontId="2" fillId="3" borderId="13" xfId="2" applyNumberFormat="1" applyFont="1" applyFill="1" applyBorder="1" applyAlignment="1">
      <alignment horizontal="right" wrapText="1"/>
    </xf>
    <xf numFmtId="166" fontId="2" fillId="3" borderId="9" xfId="2" applyNumberFormat="1" applyFont="1" applyFill="1" applyBorder="1" applyAlignment="1">
      <alignment horizontal="right" wrapText="1"/>
    </xf>
    <xf numFmtId="165" fontId="2" fillId="3" borderId="14" xfId="2" applyNumberFormat="1" applyFont="1" applyFill="1" applyBorder="1" applyAlignment="1">
      <alignment horizontal="right" wrapText="1"/>
    </xf>
    <xf numFmtId="166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5" fontId="2" fillId="3" borderId="3" xfId="2" applyNumberFormat="1" applyFont="1" applyFill="1" applyBorder="1" applyAlignment="1">
      <alignment horizontal="right" wrapText="1"/>
    </xf>
    <xf numFmtId="168" fontId="2" fillId="3" borderId="1" xfId="2" applyNumberFormat="1" applyFont="1" applyFill="1" applyBorder="1" applyAlignment="1">
      <alignment horizontal="right" wrapText="1"/>
    </xf>
    <xf numFmtId="168" fontId="2" fillId="3" borderId="3" xfId="2" applyNumberFormat="1" applyFont="1" applyFill="1" applyBorder="1" applyAlignment="1">
      <alignment horizontal="right" wrapText="1"/>
    </xf>
    <xf numFmtId="168" fontId="2" fillId="3" borderId="2" xfId="2" applyNumberFormat="1" applyFont="1" applyFill="1" applyBorder="1" applyAlignment="1">
      <alignment horizontal="right" wrapText="1"/>
    </xf>
    <xf numFmtId="167" fontId="2" fillId="3" borderId="12" xfId="2" applyNumberFormat="1" applyFont="1" applyFill="1" applyBorder="1" applyAlignment="1">
      <alignment horizontal="right" wrapText="1"/>
    </xf>
    <xf numFmtId="167" fontId="2" fillId="3" borderId="5" xfId="2" applyNumberFormat="1" applyFont="1" applyFill="1" applyBorder="1" applyAlignment="1">
      <alignment horizontal="right" wrapText="1"/>
    </xf>
    <xf numFmtId="165" fontId="2" fillId="3" borderId="10" xfId="2" applyNumberFormat="1" applyFont="1" applyFill="1" applyBorder="1" applyAlignment="1">
      <alignment horizontal="right" wrapText="1"/>
    </xf>
    <xf numFmtId="165" fontId="2" fillId="3" borderId="11" xfId="2" applyNumberFormat="1" applyFont="1" applyFill="1" applyBorder="1" applyAlignment="1">
      <alignment horizontal="right" wrapText="1"/>
    </xf>
    <xf numFmtId="165" fontId="2" fillId="3" borderId="12" xfId="2" applyNumberFormat="1" applyFont="1" applyFill="1" applyBorder="1" applyAlignment="1">
      <alignment horizontal="right" wrapText="1"/>
    </xf>
    <xf numFmtId="165" fontId="2" fillId="3" borderId="5" xfId="2" applyNumberFormat="1" applyFont="1" applyFill="1" applyBorder="1" applyAlignment="1">
      <alignment horizontal="right" wrapText="1"/>
    </xf>
    <xf numFmtId="0" fontId="2" fillId="3" borderId="13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40"/>
  <sheetViews>
    <sheetView tabSelected="1" topLeftCell="A72" zoomScale="60" zoomScaleNormal="60" zoomScaleSheetLayoutView="53" workbookViewId="0">
      <selection activeCell="G14" sqref="G14:G23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63" t="s">
        <v>63</v>
      </c>
      <c r="L2" s="63"/>
      <c r="M2" s="63"/>
      <c r="N2" s="63"/>
    </row>
    <row r="3" spans="2:21" x14ac:dyDescent="0.2">
      <c r="K3" s="63"/>
      <c r="L3" s="63"/>
      <c r="M3" s="63"/>
      <c r="N3" s="63"/>
    </row>
    <row r="4" spans="2:21" ht="38.25" customHeight="1" x14ac:dyDescent="0.3">
      <c r="B4" s="2"/>
      <c r="K4" s="63"/>
      <c r="L4" s="63"/>
      <c r="M4" s="63"/>
      <c r="N4" s="63"/>
    </row>
    <row r="5" spans="2:21" ht="35.25" customHeight="1" x14ac:dyDescent="0.3">
      <c r="B5" s="2"/>
      <c r="K5" s="63" t="s">
        <v>37</v>
      </c>
      <c r="L5" s="63"/>
      <c r="M5" s="63"/>
      <c r="N5" s="63"/>
    </row>
    <row r="6" spans="2:21" ht="36.75" customHeight="1" x14ac:dyDescent="0.2">
      <c r="B6" s="75" t="s">
        <v>12</v>
      </c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2:21" ht="30.75" customHeight="1" x14ac:dyDescent="0.2"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2:21" ht="23.25" customHeight="1" x14ac:dyDescent="0.2"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64" t="s">
        <v>38</v>
      </c>
      <c r="C10" s="64" t="s">
        <v>20</v>
      </c>
      <c r="D10" s="64" t="s">
        <v>21</v>
      </c>
      <c r="E10" s="64" t="s">
        <v>22</v>
      </c>
      <c r="F10" s="67" t="s">
        <v>23</v>
      </c>
      <c r="G10" s="67" t="s">
        <v>29</v>
      </c>
      <c r="H10" s="70" t="s">
        <v>15</v>
      </c>
      <c r="I10" s="71"/>
      <c r="J10" s="71"/>
      <c r="K10" s="71"/>
      <c r="L10" s="71"/>
      <c r="M10" s="71"/>
      <c r="N10" s="72"/>
    </row>
    <row r="11" spans="2:21" ht="66.75" customHeight="1" thickBot="1" x14ac:dyDescent="0.25">
      <c r="B11" s="65"/>
      <c r="C11" s="65"/>
      <c r="D11" s="65"/>
      <c r="E11" s="65"/>
      <c r="F11" s="68"/>
      <c r="G11" s="68"/>
      <c r="H11" s="73" t="s">
        <v>4</v>
      </c>
      <c r="I11" s="70" t="s">
        <v>5</v>
      </c>
      <c r="J11" s="72"/>
      <c r="K11" s="73" t="s">
        <v>6</v>
      </c>
      <c r="L11" s="73" t="s">
        <v>7</v>
      </c>
      <c r="M11" s="73" t="s">
        <v>8</v>
      </c>
      <c r="N11" s="73" t="s">
        <v>9</v>
      </c>
    </row>
    <row r="12" spans="2:21" ht="82.5" customHeight="1" thickBot="1" x14ac:dyDescent="0.25">
      <c r="B12" s="66"/>
      <c r="C12" s="66"/>
      <c r="D12" s="66"/>
      <c r="E12" s="66"/>
      <c r="F12" s="69"/>
      <c r="G12" s="69"/>
      <c r="H12" s="74"/>
      <c r="I12" s="11" t="s">
        <v>10</v>
      </c>
      <c r="J12" s="11" t="s">
        <v>11</v>
      </c>
      <c r="K12" s="74"/>
      <c r="L12" s="74"/>
      <c r="M12" s="74"/>
      <c r="N12" s="74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57" t="s">
        <v>33</v>
      </c>
      <c r="C14" s="54"/>
      <c r="D14" s="54"/>
      <c r="E14" s="54"/>
      <c r="F14" s="54"/>
      <c r="G14" s="54"/>
      <c r="H14" s="20" t="s">
        <v>28</v>
      </c>
      <c r="I14" s="21">
        <f>K14+L14+M14+N14</f>
        <v>1644093.3</v>
      </c>
      <c r="J14" s="22">
        <v>0</v>
      </c>
      <c r="K14" s="21">
        <f>K15+K16+K17+K18+K19+K20+K22+K23</f>
        <v>635714.20000000007</v>
      </c>
      <c r="L14" s="21">
        <f>L15+L16+L17+L18+L19+L20+L22+L23</f>
        <v>996838.6</v>
      </c>
      <c r="M14" s="21">
        <f>M15+M16+M17+M18+M19+M20+M22+M23</f>
        <v>11540.5</v>
      </c>
      <c r="N14" s="22">
        <f>N15+N16+N17+N18+N19+N20+N22+N23</f>
        <v>0</v>
      </c>
    </row>
    <row r="15" spans="2:21" ht="30" customHeight="1" thickBot="1" x14ac:dyDescent="0.25">
      <c r="B15" s="58"/>
      <c r="C15" s="55"/>
      <c r="D15" s="55"/>
      <c r="E15" s="55"/>
      <c r="F15" s="55"/>
      <c r="G15" s="55"/>
      <c r="H15" s="23" t="s">
        <v>0</v>
      </c>
      <c r="I15" s="24">
        <f>K15+L15+M15+N15</f>
        <v>95590.399999999994</v>
      </c>
      <c r="J15" s="25">
        <f t="shared" ref="J15" si="0">J25</f>
        <v>0</v>
      </c>
      <c r="K15" s="26">
        <f>K26</f>
        <v>95590.399999999994</v>
      </c>
      <c r="L15" s="26">
        <f>L26</f>
        <v>0</v>
      </c>
      <c r="M15" s="26">
        <f>M26</f>
        <v>0</v>
      </c>
      <c r="N15" s="25">
        <f t="shared" ref="N15" si="1">N26+N53+N77</f>
        <v>0</v>
      </c>
    </row>
    <row r="16" spans="2:21" ht="30" customHeight="1" thickBot="1" x14ac:dyDescent="0.25">
      <c r="B16" s="58"/>
      <c r="C16" s="55"/>
      <c r="D16" s="55"/>
      <c r="E16" s="55"/>
      <c r="F16" s="55"/>
      <c r="G16" s="55"/>
      <c r="H16" s="23" t="s">
        <v>1</v>
      </c>
      <c r="I16" s="24">
        <f t="shared" ref="I16:I22" si="2">K16+L16+M16+N16</f>
        <v>43311.1</v>
      </c>
      <c r="J16" s="25">
        <f t="shared" ref="J16" si="3">J26</f>
        <v>0</v>
      </c>
      <c r="K16" s="26">
        <f>K27+K53</f>
        <v>36530.6</v>
      </c>
      <c r="L16" s="26">
        <f t="shared" ref="L16" si="4">L27+L53</f>
        <v>3316.5</v>
      </c>
      <c r="M16" s="26">
        <f>M27+M53</f>
        <v>3464</v>
      </c>
      <c r="N16" s="25">
        <f>N27+N54+N78</f>
        <v>0</v>
      </c>
    </row>
    <row r="17" spans="2:14" ht="30" customHeight="1" thickBot="1" x14ac:dyDescent="0.25">
      <c r="B17" s="58"/>
      <c r="C17" s="55"/>
      <c r="D17" s="55"/>
      <c r="E17" s="55"/>
      <c r="F17" s="55"/>
      <c r="G17" s="55"/>
      <c r="H17" s="23" t="s">
        <v>2</v>
      </c>
      <c r="I17" s="24">
        <f t="shared" si="2"/>
        <v>166086.40000000002</v>
      </c>
      <c r="J17" s="25">
        <f t="shared" ref="J17" si="5">J27</f>
        <v>0</v>
      </c>
      <c r="K17" s="26">
        <f t="shared" ref="K17" si="6">K28+K54+K77</f>
        <v>142413.70000000001</v>
      </c>
      <c r="L17" s="26">
        <f t="shared" ref="L17:M17" si="7">L28+L54+L77</f>
        <v>21536.7</v>
      </c>
      <c r="M17" s="26">
        <f t="shared" si="7"/>
        <v>2136</v>
      </c>
      <c r="N17" s="25">
        <f>N28+N55+N79</f>
        <v>0</v>
      </c>
    </row>
    <row r="18" spans="2:14" ht="30" customHeight="1" thickBot="1" x14ac:dyDescent="0.25">
      <c r="B18" s="58"/>
      <c r="C18" s="55"/>
      <c r="D18" s="55"/>
      <c r="E18" s="55"/>
      <c r="F18" s="55"/>
      <c r="G18" s="55"/>
      <c r="H18" s="23" t="s">
        <v>3</v>
      </c>
      <c r="I18" s="24">
        <f t="shared" si="2"/>
        <v>331599</v>
      </c>
      <c r="J18" s="25">
        <f t="shared" ref="J18" si="8">J28</f>
        <v>0</v>
      </c>
      <c r="K18" s="26">
        <f>K29+K55+K78</f>
        <v>0</v>
      </c>
      <c r="L18" s="26">
        <f>L29+L55+L78</f>
        <v>328010.09999999998</v>
      </c>
      <c r="M18" s="26">
        <f t="shared" ref="M18" si="9">M29+M55+M78</f>
        <v>3588.9</v>
      </c>
      <c r="N18" s="25">
        <f>N29+N56+N80</f>
        <v>0</v>
      </c>
    </row>
    <row r="19" spans="2:14" ht="30" customHeight="1" thickBot="1" x14ac:dyDescent="0.25">
      <c r="B19" s="58"/>
      <c r="C19" s="55"/>
      <c r="D19" s="55"/>
      <c r="E19" s="55"/>
      <c r="F19" s="55"/>
      <c r="G19" s="55"/>
      <c r="H19" s="23" t="s">
        <v>16</v>
      </c>
      <c r="I19" s="24">
        <f>K19+L19+M19+N19</f>
        <v>521714.4</v>
      </c>
      <c r="J19" s="25">
        <f>J29+J55+J78</f>
        <v>0</v>
      </c>
      <c r="K19" s="26">
        <f>K30+K56+K79+K100</f>
        <v>109831.6</v>
      </c>
      <c r="L19" s="26">
        <f t="shared" ref="L19:N19" si="10">L30+L56+L79+L100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25">
      <c r="B20" s="58"/>
      <c r="C20" s="55"/>
      <c r="D20" s="55"/>
      <c r="E20" s="55"/>
      <c r="F20" s="55"/>
      <c r="G20" s="55"/>
      <c r="H20" s="23" t="s">
        <v>54</v>
      </c>
      <c r="I20" s="51">
        <f>K20+L20+M20+N20</f>
        <v>283499.2</v>
      </c>
      <c r="J20" s="25">
        <f t="shared" ref="J20" si="11">J30</f>
        <v>0</v>
      </c>
      <c r="K20" s="52">
        <f>K31+K57+K80+K101</f>
        <v>51406.7</v>
      </c>
      <c r="L20" s="26">
        <f>L31+L57+L80+L101</f>
        <v>232092.5</v>
      </c>
      <c r="M20" s="26">
        <f>M31+M57+M80+M101</f>
        <v>0</v>
      </c>
      <c r="N20" s="26">
        <f>N31+N57+N80+N101</f>
        <v>0</v>
      </c>
    </row>
    <row r="21" spans="2:14" ht="46.5" customHeight="1" thickBot="1" x14ac:dyDescent="0.25">
      <c r="B21" s="58"/>
      <c r="C21" s="55"/>
      <c r="D21" s="55"/>
      <c r="E21" s="55"/>
      <c r="F21" s="55"/>
      <c r="G21" s="55"/>
      <c r="H21" s="23" t="s">
        <v>55</v>
      </c>
      <c r="I21" s="24">
        <f>K21+L21+M21+N21</f>
        <v>198953.8</v>
      </c>
      <c r="J21" s="25">
        <v>0</v>
      </c>
      <c r="K21" s="26">
        <f>K32+K58</f>
        <v>0</v>
      </c>
      <c r="L21" s="26">
        <f>L32+L58</f>
        <v>198953.8</v>
      </c>
      <c r="M21" s="26">
        <f t="shared" ref="M21:N21" si="12">M32+M58</f>
        <v>0</v>
      </c>
      <c r="N21" s="26">
        <f t="shared" si="12"/>
        <v>0</v>
      </c>
    </row>
    <row r="22" spans="2:14" ht="30" customHeight="1" thickBot="1" x14ac:dyDescent="0.25">
      <c r="B22" s="58"/>
      <c r="C22" s="55"/>
      <c r="D22" s="55"/>
      <c r="E22" s="55"/>
      <c r="F22" s="55"/>
      <c r="G22" s="55"/>
      <c r="H22" s="23" t="s">
        <v>18</v>
      </c>
      <c r="I22" s="24">
        <f t="shared" si="2"/>
        <v>48057.599999999999</v>
      </c>
      <c r="J22" s="25">
        <f t="shared" ref="J22" si="13">J31</f>
        <v>0</v>
      </c>
      <c r="K22" s="26">
        <f t="shared" ref="K22:N23" si="14">K33+K59+K81+K102</f>
        <v>45706</v>
      </c>
      <c r="L22" s="26">
        <f t="shared" si="14"/>
        <v>0</v>
      </c>
      <c r="M22" s="26">
        <f t="shared" si="14"/>
        <v>2351.6</v>
      </c>
      <c r="N22" s="26">
        <f t="shared" si="14"/>
        <v>0</v>
      </c>
    </row>
    <row r="23" spans="2:14" ht="30" customHeight="1" thickBot="1" x14ac:dyDescent="0.25">
      <c r="B23" s="59"/>
      <c r="C23" s="56"/>
      <c r="D23" s="56"/>
      <c r="E23" s="56"/>
      <c r="F23" s="56"/>
      <c r="G23" s="56"/>
      <c r="H23" s="23" t="s">
        <v>19</v>
      </c>
      <c r="I23" s="24">
        <f>K23+L23+M23+N23</f>
        <v>154235.20000000001</v>
      </c>
      <c r="J23" s="25">
        <f t="shared" ref="J23" si="15">J33</f>
        <v>0</v>
      </c>
      <c r="K23" s="26">
        <f t="shared" si="14"/>
        <v>154235.20000000001</v>
      </c>
      <c r="L23" s="26">
        <f t="shared" si="14"/>
        <v>0</v>
      </c>
      <c r="M23" s="26">
        <f t="shared" si="14"/>
        <v>0</v>
      </c>
      <c r="N23" s="26">
        <f t="shared" si="14"/>
        <v>0</v>
      </c>
    </row>
    <row r="24" spans="2:14" ht="30" customHeight="1" thickBot="1" x14ac:dyDescent="0.25">
      <c r="B24" s="76" t="s">
        <v>31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/>
    </row>
    <row r="25" spans="2:14" ht="156" customHeight="1" thickBot="1" x14ac:dyDescent="0.25">
      <c r="B25" s="57" t="s">
        <v>35</v>
      </c>
      <c r="C25" s="54"/>
      <c r="D25" s="54"/>
      <c r="E25" s="54"/>
      <c r="F25" s="54"/>
      <c r="G25" s="54"/>
      <c r="H25" s="20" t="s">
        <v>34</v>
      </c>
      <c r="I25" s="21">
        <f>K25+L25+M25+N25</f>
        <v>451249.5</v>
      </c>
      <c r="J25" s="22">
        <v>0</v>
      </c>
      <c r="K25" s="21">
        <f>K26+K27+K28+K29+K30+K31+K33+K34</f>
        <v>274534.7</v>
      </c>
      <c r="L25" s="21">
        <f>L26+L27+L28+L29+L30+L31+L33+L34</f>
        <v>176714.8</v>
      </c>
      <c r="M25" s="22">
        <f>M26+M27+M28+M29+M30+M31+M33+M34</f>
        <v>0</v>
      </c>
      <c r="N25" s="22">
        <f>N26+N27+N28+N29+N30+N31+N33+N34</f>
        <v>0</v>
      </c>
    </row>
    <row r="26" spans="2:14" ht="30" customHeight="1" thickBot="1" x14ac:dyDescent="0.25">
      <c r="B26" s="58"/>
      <c r="C26" s="55"/>
      <c r="D26" s="55"/>
      <c r="E26" s="55"/>
      <c r="F26" s="55"/>
      <c r="G26" s="55"/>
      <c r="H26" s="23" t="s">
        <v>0</v>
      </c>
      <c r="I26" s="24">
        <f>I36</f>
        <v>95590.399999999994</v>
      </c>
      <c r="J26" s="25">
        <f t="shared" ref="I26:N28" si="16">J36</f>
        <v>0</v>
      </c>
      <c r="K26" s="24">
        <f t="shared" si="16"/>
        <v>95590.399999999994</v>
      </c>
      <c r="L26" s="25">
        <f t="shared" si="16"/>
        <v>0</v>
      </c>
      <c r="M26" s="25">
        <f t="shared" si="16"/>
        <v>0</v>
      </c>
      <c r="N26" s="25">
        <f t="shared" si="16"/>
        <v>0</v>
      </c>
    </row>
    <row r="27" spans="2:14" ht="30" customHeight="1" thickBot="1" x14ac:dyDescent="0.25">
      <c r="B27" s="58"/>
      <c r="C27" s="55"/>
      <c r="D27" s="55"/>
      <c r="E27" s="55"/>
      <c r="F27" s="55"/>
      <c r="G27" s="55"/>
      <c r="H27" s="23" t="s">
        <v>1</v>
      </c>
      <c r="I27" s="24">
        <f t="shared" si="16"/>
        <v>36530.6</v>
      </c>
      <c r="J27" s="25">
        <f t="shared" si="16"/>
        <v>0</v>
      </c>
      <c r="K27" s="24">
        <f t="shared" si="16"/>
        <v>36530.6</v>
      </c>
      <c r="L27" s="25">
        <f t="shared" si="16"/>
        <v>0</v>
      </c>
      <c r="M27" s="25">
        <f t="shared" si="16"/>
        <v>0</v>
      </c>
      <c r="N27" s="25">
        <f t="shared" si="16"/>
        <v>0</v>
      </c>
    </row>
    <row r="28" spans="2:14" ht="30" customHeight="1" thickBot="1" x14ac:dyDescent="0.25">
      <c r="B28" s="58"/>
      <c r="C28" s="55"/>
      <c r="D28" s="55"/>
      <c r="E28" s="55"/>
      <c r="F28" s="55"/>
      <c r="G28" s="55"/>
      <c r="H28" s="23" t="s">
        <v>2</v>
      </c>
      <c r="I28" s="24">
        <f t="shared" si="16"/>
        <v>145004.90000000002</v>
      </c>
      <c r="J28" s="25">
        <f t="shared" si="16"/>
        <v>0</v>
      </c>
      <c r="K28" s="24">
        <f t="shared" si="16"/>
        <v>142413.70000000001</v>
      </c>
      <c r="L28" s="24">
        <f>L38</f>
        <v>2591.1999999999998</v>
      </c>
      <c r="M28" s="25">
        <f t="shared" si="16"/>
        <v>0</v>
      </c>
      <c r="N28" s="25">
        <f t="shared" si="16"/>
        <v>0</v>
      </c>
    </row>
    <row r="29" spans="2:14" ht="30" customHeight="1" thickBot="1" x14ac:dyDescent="0.25">
      <c r="B29" s="58"/>
      <c r="C29" s="55"/>
      <c r="D29" s="55"/>
      <c r="E29" s="55"/>
      <c r="F29" s="55"/>
      <c r="G29" s="55"/>
      <c r="H29" s="23" t="s">
        <v>3</v>
      </c>
      <c r="I29" s="25">
        <f t="shared" ref="I29:J29" si="17">I39</f>
        <v>0</v>
      </c>
      <c r="J29" s="25">
        <f t="shared" si="17"/>
        <v>0</v>
      </c>
      <c r="K29" s="25">
        <f>K39</f>
        <v>0</v>
      </c>
      <c r="L29" s="25">
        <f t="shared" ref="L29:N29" si="18">L39</f>
        <v>0</v>
      </c>
      <c r="M29" s="25">
        <f t="shared" si="18"/>
        <v>0</v>
      </c>
      <c r="N29" s="25">
        <f t="shared" si="18"/>
        <v>0</v>
      </c>
    </row>
    <row r="30" spans="2:14" ht="30" customHeight="1" thickBot="1" x14ac:dyDescent="0.25">
      <c r="B30" s="58"/>
      <c r="C30" s="55"/>
      <c r="D30" s="55"/>
      <c r="E30" s="55"/>
      <c r="F30" s="55"/>
      <c r="G30" s="55"/>
      <c r="H30" s="23" t="s">
        <v>16</v>
      </c>
      <c r="I30" s="24">
        <f>I40+I46</f>
        <v>87061.8</v>
      </c>
      <c r="J30" s="25">
        <f>J40+J46</f>
        <v>0</v>
      </c>
      <c r="K30" s="25">
        <f>K40+K46</f>
        <v>0</v>
      </c>
      <c r="L30" s="24">
        <f>L41+L46</f>
        <v>87061.8</v>
      </c>
      <c r="M30" s="25">
        <f>M41+M46</f>
        <v>0</v>
      </c>
      <c r="N30" s="25">
        <f>N41+N46</f>
        <v>0</v>
      </c>
    </row>
    <row r="31" spans="2:14" ht="30" customHeight="1" thickBot="1" x14ac:dyDescent="0.25">
      <c r="B31" s="58"/>
      <c r="C31" s="55"/>
      <c r="D31" s="55"/>
      <c r="E31" s="55"/>
      <c r="F31" s="55"/>
      <c r="G31" s="55"/>
      <c r="H31" s="23" t="s">
        <v>54</v>
      </c>
      <c r="I31" s="24">
        <f>I42+I47</f>
        <v>87061.8</v>
      </c>
      <c r="J31" s="25">
        <f t="shared" ref="J31:N32" si="19">J42+J47</f>
        <v>0</v>
      </c>
      <c r="K31" s="25">
        <f t="shared" si="19"/>
        <v>0</v>
      </c>
      <c r="L31" s="24">
        <f t="shared" si="19"/>
        <v>87061.8</v>
      </c>
      <c r="M31" s="25">
        <f t="shared" si="19"/>
        <v>0</v>
      </c>
      <c r="N31" s="25">
        <f t="shared" si="19"/>
        <v>0</v>
      </c>
    </row>
    <row r="32" spans="2:14" ht="45" customHeight="1" thickBot="1" x14ac:dyDescent="0.25">
      <c r="B32" s="58"/>
      <c r="C32" s="55"/>
      <c r="D32" s="55"/>
      <c r="E32" s="55"/>
      <c r="F32" s="55"/>
      <c r="G32" s="55"/>
      <c r="H32" s="23" t="s">
        <v>55</v>
      </c>
      <c r="I32" s="24">
        <f>I43+I48</f>
        <v>87061.8</v>
      </c>
      <c r="J32" s="25">
        <f t="shared" si="19"/>
        <v>0</v>
      </c>
      <c r="K32" s="25">
        <f t="shared" si="19"/>
        <v>0</v>
      </c>
      <c r="L32" s="24">
        <v>87061.8</v>
      </c>
      <c r="M32" s="25">
        <f t="shared" si="19"/>
        <v>0</v>
      </c>
      <c r="N32" s="25">
        <f t="shared" si="19"/>
        <v>0</v>
      </c>
    </row>
    <row r="33" spans="2:14" ht="30" customHeight="1" thickBot="1" x14ac:dyDescent="0.25">
      <c r="B33" s="58"/>
      <c r="C33" s="55"/>
      <c r="D33" s="55"/>
      <c r="E33" s="55"/>
      <c r="F33" s="55"/>
      <c r="G33" s="55"/>
      <c r="H33" s="23" t="s">
        <v>18</v>
      </c>
      <c r="I33" s="25">
        <f t="shared" ref="I33:N33" si="20">I43+I49</f>
        <v>0</v>
      </c>
      <c r="J33" s="25">
        <f t="shared" si="20"/>
        <v>0</v>
      </c>
      <c r="K33" s="25">
        <f t="shared" si="20"/>
        <v>0</v>
      </c>
      <c r="L33" s="25">
        <f t="shared" si="20"/>
        <v>0</v>
      </c>
      <c r="M33" s="25">
        <f t="shared" si="20"/>
        <v>0</v>
      </c>
      <c r="N33" s="25">
        <f t="shared" si="20"/>
        <v>0</v>
      </c>
    </row>
    <row r="34" spans="2:14" ht="30" customHeight="1" thickBot="1" x14ac:dyDescent="0.25">
      <c r="B34" s="59"/>
      <c r="C34" s="56"/>
      <c r="D34" s="56"/>
      <c r="E34" s="56"/>
      <c r="F34" s="56"/>
      <c r="G34" s="56"/>
      <c r="H34" s="23" t="s">
        <v>19</v>
      </c>
      <c r="I34" s="25">
        <f>I44+I50</f>
        <v>0</v>
      </c>
      <c r="J34" s="25">
        <f t="shared" ref="J34:N34" si="21">J44+J50</f>
        <v>0</v>
      </c>
      <c r="K34" s="25">
        <f t="shared" si="21"/>
        <v>0</v>
      </c>
      <c r="L34" s="25">
        <f t="shared" si="21"/>
        <v>0</v>
      </c>
      <c r="M34" s="25">
        <f t="shared" si="21"/>
        <v>0</v>
      </c>
      <c r="N34" s="25">
        <f t="shared" si="21"/>
        <v>0</v>
      </c>
    </row>
    <row r="35" spans="2:14" ht="113.25" customHeight="1" thickBot="1" x14ac:dyDescent="0.25">
      <c r="B35" s="57" t="s">
        <v>49</v>
      </c>
      <c r="C35" s="57" t="s">
        <v>45</v>
      </c>
      <c r="D35" s="57" t="s">
        <v>44</v>
      </c>
      <c r="E35" s="57" t="s">
        <v>26</v>
      </c>
      <c r="F35" s="57" t="s">
        <v>14</v>
      </c>
      <c r="G35" s="57" t="s">
        <v>56</v>
      </c>
      <c r="H35" s="27" t="s">
        <v>32</v>
      </c>
      <c r="I35" s="28">
        <f>K35+L35+M35+N35</f>
        <v>277125.90000000002</v>
      </c>
      <c r="J35" s="29">
        <f>J36+J37+J38+J44</f>
        <v>0</v>
      </c>
      <c r="K35" s="28">
        <f>K36+K37+K38+K39+K40+K42+K43+K44</f>
        <v>274534.7</v>
      </c>
      <c r="L35" s="28">
        <f>L36+L37+L38+L39+L41+L42+L43+L44</f>
        <v>2591.1999999999998</v>
      </c>
      <c r="M35" s="29">
        <f>M36+M37+M38+M44</f>
        <v>0</v>
      </c>
      <c r="N35" s="29">
        <f>N36+N37+N38+N44</f>
        <v>0</v>
      </c>
    </row>
    <row r="36" spans="2:14" ht="30" customHeight="1" thickBot="1" x14ac:dyDescent="0.25">
      <c r="B36" s="58"/>
      <c r="C36" s="58"/>
      <c r="D36" s="58"/>
      <c r="E36" s="58"/>
      <c r="F36" s="58"/>
      <c r="G36" s="58"/>
      <c r="H36" s="23" t="s">
        <v>0</v>
      </c>
      <c r="I36" s="24">
        <f>K36+L36+M36+N36</f>
        <v>95590.399999999994</v>
      </c>
      <c r="J36" s="25">
        <v>0</v>
      </c>
      <c r="K36" s="24">
        <v>95590.399999999994</v>
      </c>
      <c r="L36" s="25">
        <v>0</v>
      </c>
      <c r="M36" s="25">
        <v>0</v>
      </c>
      <c r="N36" s="25">
        <v>0</v>
      </c>
    </row>
    <row r="37" spans="2:14" ht="30" customHeight="1" thickBot="1" x14ac:dyDescent="0.25">
      <c r="B37" s="58"/>
      <c r="C37" s="58"/>
      <c r="D37" s="58"/>
      <c r="E37" s="58"/>
      <c r="F37" s="58"/>
      <c r="G37" s="58"/>
      <c r="H37" s="23" t="s">
        <v>1</v>
      </c>
      <c r="I37" s="24">
        <f t="shared" ref="I37:I38" si="22">K37+L37+M37+N37</f>
        <v>36530.6</v>
      </c>
      <c r="J37" s="25">
        <v>0</v>
      </c>
      <c r="K37" s="24">
        <v>36530.6</v>
      </c>
      <c r="L37" s="25">
        <v>0</v>
      </c>
      <c r="M37" s="25">
        <v>0</v>
      </c>
      <c r="N37" s="25">
        <v>0</v>
      </c>
    </row>
    <row r="38" spans="2:14" ht="30" customHeight="1" thickBot="1" x14ac:dyDescent="0.25">
      <c r="B38" s="58"/>
      <c r="C38" s="58"/>
      <c r="D38" s="58"/>
      <c r="E38" s="58"/>
      <c r="F38" s="58"/>
      <c r="G38" s="58"/>
      <c r="H38" s="23" t="s">
        <v>2</v>
      </c>
      <c r="I38" s="24">
        <f t="shared" si="22"/>
        <v>145004.90000000002</v>
      </c>
      <c r="J38" s="25">
        <v>0</v>
      </c>
      <c r="K38" s="24">
        <v>142413.70000000001</v>
      </c>
      <c r="L38" s="24">
        <v>2591.1999999999998</v>
      </c>
      <c r="M38" s="25">
        <v>0</v>
      </c>
      <c r="N38" s="25">
        <v>0</v>
      </c>
    </row>
    <row r="39" spans="2:14" ht="30" customHeight="1" thickBot="1" x14ac:dyDescent="0.25">
      <c r="B39" s="58"/>
      <c r="C39" s="58"/>
      <c r="D39" s="58"/>
      <c r="E39" s="58"/>
      <c r="F39" s="58"/>
      <c r="G39" s="58"/>
      <c r="H39" s="30" t="s">
        <v>3</v>
      </c>
      <c r="I39" s="31">
        <f t="shared" ref="I39:I44" si="23">K39+L39+M39+N39</f>
        <v>0</v>
      </c>
      <c r="J39" s="31">
        <v>0</v>
      </c>
      <c r="K39" s="31">
        <v>0</v>
      </c>
      <c r="L39" s="32">
        <v>0</v>
      </c>
      <c r="M39" s="32">
        <v>0</v>
      </c>
      <c r="N39" s="32">
        <v>0</v>
      </c>
    </row>
    <row r="40" spans="2:14" ht="8.25" customHeight="1" x14ac:dyDescent="0.2">
      <c r="B40" s="58"/>
      <c r="C40" s="58"/>
      <c r="D40" s="58"/>
      <c r="E40" s="58"/>
      <c r="F40" s="58"/>
      <c r="G40" s="58"/>
      <c r="H40" s="57" t="s">
        <v>16</v>
      </c>
      <c r="I40" s="81">
        <f>K40+L41+M41+N41</f>
        <v>0</v>
      </c>
      <c r="J40" s="81">
        <v>0</v>
      </c>
      <c r="K40" s="79">
        <v>0</v>
      </c>
      <c r="L40" s="33"/>
      <c r="M40" s="32"/>
      <c r="N40" s="32"/>
    </row>
    <row r="41" spans="2:14" ht="26.25" customHeight="1" thickBot="1" x14ac:dyDescent="0.25">
      <c r="B41" s="58"/>
      <c r="C41" s="58"/>
      <c r="D41" s="58"/>
      <c r="E41" s="58"/>
      <c r="F41" s="58"/>
      <c r="G41" s="58"/>
      <c r="H41" s="59"/>
      <c r="I41" s="82"/>
      <c r="J41" s="82"/>
      <c r="K41" s="80"/>
      <c r="L41" s="34">
        <v>0</v>
      </c>
      <c r="M41" s="35">
        <v>0</v>
      </c>
      <c r="N41" s="35">
        <v>0</v>
      </c>
    </row>
    <row r="42" spans="2:14" ht="30" customHeight="1" thickBot="1" x14ac:dyDescent="0.25">
      <c r="B42" s="58"/>
      <c r="C42" s="58"/>
      <c r="D42" s="58"/>
      <c r="E42" s="58"/>
      <c r="F42" s="58"/>
      <c r="G42" s="58"/>
      <c r="H42" s="30" t="s">
        <v>17</v>
      </c>
      <c r="I42" s="31">
        <f>K42+L42+M42+N42</f>
        <v>0</v>
      </c>
      <c r="J42" s="31">
        <v>0</v>
      </c>
      <c r="K42" s="31">
        <v>0</v>
      </c>
      <c r="L42" s="35">
        <v>0</v>
      </c>
      <c r="M42" s="35">
        <v>0</v>
      </c>
      <c r="N42" s="35">
        <v>0</v>
      </c>
    </row>
    <row r="43" spans="2:14" ht="30" customHeight="1" thickBot="1" x14ac:dyDescent="0.25">
      <c r="B43" s="58"/>
      <c r="C43" s="58"/>
      <c r="D43" s="58"/>
      <c r="E43" s="58"/>
      <c r="F43" s="58"/>
      <c r="G43" s="58"/>
      <c r="H43" s="30" t="s">
        <v>18</v>
      </c>
      <c r="I43" s="31">
        <f t="shared" si="23"/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</row>
    <row r="44" spans="2:14" ht="30" customHeight="1" thickBot="1" x14ac:dyDescent="0.25">
      <c r="B44" s="59"/>
      <c r="C44" s="58"/>
      <c r="D44" s="58"/>
      <c r="E44" s="58"/>
      <c r="F44" s="58"/>
      <c r="G44" s="58"/>
      <c r="H44" s="30" t="s">
        <v>19</v>
      </c>
      <c r="I44" s="31">
        <f t="shared" si="23"/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</row>
    <row r="45" spans="2:14" ht="99.75" customHeight="1" thickBot="1" x14ac:dyDescent="0.25">
      <c r="B45" s="57" t="s">
        <v>48</v>
      </c>
      <c r="C45" s="58"/>
      <c r="D45" s="58"/>
      <c r="E45" s="58"/>
      <c r="F45" s="58"/>
      <c r="G45" s="58"/>
      <c r="H45" s="27" t="s">
        <v>40</v>
      </c>
      <c r="I45" s="28">
        <f>K45+L45+M45+N45</f>
        <v>174123.6</v>
      </c>
      <c r="J45" s="29">
        <f>J46+J47+J49+J50</f>
        <v>0</v>
      </c>
      <c r="K45" s="29">
        <f t="shared" ref="K45:N45" si="24">K46+K47+K49+K50</f>
        <v>0</v>
      </c>
      <c r="L45" s="28">
        <f t="shared" si="24"/>
        <v>174123.6</v>
      </c>
      <c r="M45" s="29">
        <f t="shared" si="24"/>
        <v>0</v>
      </c>
      <c r="N45" s="29">
        <f t="shared" si="24"/>
        <v>0</v>
      </c>
    </row>
    <row r="46" spans="2:14" ht="47.25" customHeight="1" thickBot="1" x14ac:dyDescent="0.25">
      <c r="B46" s="58"/>
      <c r="C46" s="58"/>
      <c r="D46" s="58"/>
      <c r="E46" s="58"/>
      <c r="F46" s="58"/>
      <c r="G46" s="58"/>
      <c r="H46" s="27" t="s">
        <v>16</v>
      </c>
      <c r="I46" s="28">
        <f t="shared" ref="I46:I50" si="25">K46+L46+M46+N46</f>
        <v>87061.8</v>
      </c>
      <c r="J46" s="31">
        <v>0</v>
      </c>
      <c r="K46" s="31">
        <v>0</v>
      </c>
      <c r="L46" s="28">
        <v>87061.8</v>
      </c>
      <c r="M46" s="31">
        <v>0</v>
      </c>
      <c r="N46" s="31">
        <v>0</v>
      </c>
    </row>
    <row r="47" spans="2:14" ht="39" customHeight="1" thickBot="1" x14ac:dyDescent="0.25">
      <c r="B47" s="58"/>
      <c r="C47" s="58"/>
      <c r="D47" s="58"/>
      <c r="E47" s="58"/>
      <c r="F47" s="58"/>
      <c r="G47" s="58"/>
      <c r="H47" s="27" t="s">
        <v>54</v>
      </c>
      <c r="I47" s="28">
        <f t="shared" si="25"/>
        <v>87061.8</v>
      </c>
      <c r="J47" s="31">
        <v>0</v>
      </c>
      <c r="K47" s="31">
        <v>0</v>
      </c>
      <c r="L47" s="36">
        <f>L48</f>
        <v>87061.8</v>
      </c>
      <c r="M47" s="31">
        <v>0</v>
      </c>
      <c r="N47" s="31">
        <v>0</v>
      </c>
    </row>
    <row r="48" spans="2:14" ht="48" customHeight="1" thickBot="1" x14ac:dyDescent="0.25">
      <c r="B48" s="58"/>
      <c r="C48" s="58"/>
      <c r="D48" s="58"/>
      <c r="E48" s="58"/>
      <c r="F48" s="58"/>
      <c r="G48" s="58"/>
      <c r="H48" s="27" t="s">
        <v>55</v>
      </c>
      <c r="I48" s="28">
        <f t="shared" si="25"/>
        <v>87061.8</v>
      </c>
      <c r="J48" s="31">
        <v>0</v>
      </c>
      <c r="K48" s="31">
        <v>0</v>
      </c>
      <c r="L48" s="36">
        <v>87061.8</v>
      </c>
      <c r="M48" s="31">
        <v>0</v>
      </c>
      <c r="N48" s="31">
        <v>0</v>
      </c>
    </row>
    <row r="49" spans="2:14" ht="35.25" customHeight="1" thickBot="1" x14ac:dyDescent="0.25">
      <c r="B49" s="58"/>
      <c r="C49" s="58"/>
      <c r="D49" s="58"/>
      <c r="E49" s="58"/>
      <c r="F49" s="58"/>
      <c r="G49" s="58"/>
      <c r="H49" s="27" t="s">
        <v>18</v>
      </c>
      <c r="I49" s="29">
        <f t="shared" si="25"/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</row>
    <row r="50" spans="2:14" ht="42.75" customHeight="1" thickBot="1" x14ac:dyDescent="0.25">
      <c r="B50" s="59"/>
      <c r="C50" s="59"/>
      <c r="D50" s="59"/>
      <c r="E50" s="59"/>
      <c r="F50" s="59"/>
      <c r="G50" s="59"/>
      <c r="H50" s="27" t="s">
        <v>19</v>
      </c>
      <c r="I50" s="29">
        <f t="shared" si="25"/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</row>
    <row r="51" spans="2:14" ht="129" customHeight="1" thickBot="1" x14ac:dyDescent="0.25">
      <c r="B51" s="57" t="s">
        <v>39</v>
      </c>
      <c r="C51" s="54"/>
      <c r="D51" s="54"/>
      <c r="E51" s="54"/>
      <c r="F51" s="54"/>
      <c r="G51" s="54"/>
      <c r="H51" s="37" t="s">
        <v>34</v>
      </c>
      <c r="I51" s="21">
        <f>K51+L51+M51+N51</f>
        <v>686531.29999999993</v>
      </c>
      <c r="J51" s="22">
        <v>0</v>
      </c>
      <c r="K51" s="22">
        <f>K52+K53+K54+K55+K56+K57+K59+K60</f>
        <v>0</v>
      </c>
      <c r="L51" s="21">
        <f>L52+L53+L54+L55+L56+L57+L59+L60</f>
        <v>677342.39999999991</v>
      </c>
      <c r="M51" s="21">
        <f>M52+M53+M54+M55+M56+M57+M59+M60</f>
        <v>9188.9</v>
      </c>
      <c r="N51" s="22">
        <f>N52+N53+N54+N55+N56+N57+N59+N60</f>
        <v>0</v>
      </c>
    </row>
    <row r="52" spans="2:14" ht="30" hidden="1" customHeight="1" thickBot="1" x14ac:dyDescent="0.35">
      <c r="B52" s="58"/>
      <c r="C52" s="55"/>
      <c r="D52" s="55"/>
      <c r="E52" s="55"/>
      <c r="F52" s="55"/>
      <c r="G52" s="55"/>
      <c r="H52" s="23" t="s">
        <v>0</v>
      </c>
      <c r="I52" s="38">
        <f>I62</f>
        <v>0</v>
      </c>
      <c r="J52" s="25">
        <f t="shared" ref="J52:N52" si="26">J62</f>
        <v>0</v>
      </c>
      <c r="K52" s="25">
        <f t="shared" si="26"/>
        <v>0</v>
      </c>
      <c r="L52" s="25">
        <f t="shared" si="26"/>
        <v>0</v>
      </c>
      <c r="M52" s="25">
        <f t="shared" si="26"/>
        <v>0</v>
      </c>
      <c r="N52" s="25">
        <f t="shared" si="26"/>
        <v>0</v>
      </c>
    </row>
    <row r="53" spans="2:14" ht="30" customHeight="1" thickBot="1" x14ac:dyDescent="0.35">
      <c r="B53" s="58"/>
      <c r="C53" s="55"/>
      <c r="D53" s="55"/>
      <c r="E53" s="55"/>
      <c r="F53" s="55"/>
      <c r="G53" s="55"/>
      <c r="H53" s="23" t="s">
        <v>1</v>
      </c>
      <c r="I53" s="39">
        <f>I63</f>
        <v>6780.5</v>
      </c>
      <c r="J53" s="25">
        <f t="shared" ref="J53:N53" si="27">J63</f>
        <v>0</v>
      </c>
      <c r="K53" s="25">
        <f t="shared" si="27"/>
        <v>0</v>
      </c>
      <c r="L53" s="24">
        <f>L63</f>
        <v>3316.5</v>
      </c>
      <c r="M53" s="24">
        <f t="shared" si="27"/>
        <v>3464</v>
      </c>
      <c r="N53" s="25">
        <f t="shared" si="27"/>
        <v>0</v>
      </c>
    </row>
    <row r="54" spans="2:14" ht="30" customHeight="1" thickBot="1" x14ac:dyDescent="0.35">
      <c r="B54" s="58"/>
      <c r="C54" s="55"/>
      <c r="D54" s="55"/>
      <c r="E54" s="55"/>
      <c r="F54" s="55"/>
      <c r="G54" s="55"/>
      <c r="H54" s="23" t="s">
        <v>2</v>
      </c>
      <c r="I54" s="39">
        <f t="shared" ref="I54:N54" si="28">I64</f>
        <v>17288.599999999999</v>
      </c>
      <c r="J54" s="25">
        <f t="shared" si="28"/>
        <v>0</v>
      </c>
      <c r="K54" s="25">
        <f t="shared" si="28"/>
        <v>0</v>
      </c>
      <c r="L54" s="24">
        <v>15152.6</v>
      </c>
      <c r="M54" s="24">
        <f t="shared" si="28"/>
        <v>2136</v>
      </c>
      <c r="N54" s="25">
        <f t="shared" si="28"/>
        <v>0</v>
      </c>
    </row>
    <row r="55" spans="2:14" ht="30" customHeight="1" thickBot="1" x14ac:dyDescent="0.25">
      <c r="B55" s="58"/>
      <c r="C55" s="55"/>
      <c r="D55" s="55"/>
      <c r="E55" s="55"/>
      <c r="F55" s="55"/>
      <c r="G55" s="55"/>
      <c r="H55" s="23" t="s">
        <v>3</v>
      </c>
      <c r="I55" s="24">
        <f t="shared" ref="I55:J55" si="29">I65</f>
        <v>261003.1</v>
      </c>
      <c r="J55" s="25">
        <f t="shared" si="29"/>
        <v>0</v>
      </c>
      <c r="K55" s="25">
        <f>K65</f>
        <v>0</v>
      </c>
      <c r="L55" s="24">
        <f t="shared" ref="L55:N55" si="30">L65</f>
        <v>257414.2</v>
      </c>
      <c r="M55" s="24">
        <f t="shared" si="30"/>
        <v>3588.9</v>
      </c>
      <c r="N55" s="25">
        <f t="shared" si="30"/>
        <v>0</v>
      </c>
    </row>
    <row r="56" spans="2:14" ht="30" customHeight="1" thickBot="1" x14ac:dyDescent="0.25">
      <c r="B56" s="58"/>
      <c r="C56" s="55"/>
      <c r="D56" s="55"/>
      <c r="E56" s="55"/>
      <c r="F56" s="55"/>
      <c r="G56" s="55"/>
      <c r="H56" s="23" t="s">
        <v>16</v>
      </c>
      <c r="I56" s="24">
        <f t="shared" ref="I56:N56" si="31">I66</f>
        <v>289567.09999999998</v>
      </c>
      <c r="J56" s="25">
        <f t="shared" si="31"/>
        <v>0</v>
      </c>
      <c r="K56" s="25">
        <f t="shared" si="31"/>
        <v>0</v>
      </c>
      <c r="L56" s="24">
        <f t="shared" si="31"/>
        <v>289567.09999999998</v>
      </c>
      <c r="M56" s="25">
        <f t="shared" si="31"/>
        <v>0</v>
      </c>
      <c r="N56" s="25">
        <f t="shared" si="31"/>
        <v>0</v>
      </c>
    </row>
    <row r="57" spans="2:14" ht="30" customHeight="1" thickBot="1" x14ac:dyDescent="0.25">
      <c r="B57" s="58"/>
      <c r="C57" s="55"/>
      <c r="D57" s="55"/>
      <c r="E57" s="55"/>
      <c r="F57" s="55"/>
      <c r="G57" s="55"/>
      <c r="H57" s="23" t="s">
        <v>54</v>
      </c>
      <c r="I57" s="26">
        <f>I67</f>
        <v>111892</v>
      </c>
      <c r="J57" s="26">
        <f>J67</f>
        <v>0</v>
      </c>
      <c r="K57" s="26">
        <f>K67</f>
        <v>0</v>
      </c>
      <c r="L57" s="26">
        <f t="shared" ref="L57:N58" si="32">L68</f>
        <v>111892</v>
      </c>
      <c r="M57" s="25">
        <f>M67</f>
        <v>0</v>
      </c>
      <c r="N57" s="25">
        <f>N67</f>
        <v>0</v>
      </c>
    </row>
    <row r="58" spans="2:14" ht="43.5" customHeight="1" thickBot="1" x14ac:dyDescent="0.25">
      <c r="B58" s="58"/>
      <c r="C58" s="55"/>
      <c r="D58" s="55"/>
      <c r="E58" s="55"/>
      <c r="F58" s="55"/>
      <c r="G58" s="55"/>
      <c r="H58" s="23" t="s">
        <v>55</v>
      </c>
      <c r="I58" s="26">
        <f>I69</f>
        <v>111892</v>
      </c>
      <c r="J58" s="26">
        <f t="shared" ref="J58:K58" si="33">J69</f>
        <v>0</v>
      </c>
      <c r="K58" s="26">
        <f t="shared" si="33"/>
        <v>0</v>
      </c>
      <c r="L58" s="26">
        <f t="shared" si="32"/>
        <v>111892</v>
      </c>
      <c r="M58" s="26">
        <f t="shared" si="32"/>
        <v>0</v>
      </c>
      <c r="N58" s="26">
        <f t="shared" si="32"/>
        <v>0</v>
      </c>
    </row>
    <row r="59" spans="2:14" ht="30" customHeight="1" thickBot="1" x14ac:dyDescent="0.25">
      <c r="B59" s="58"/>
      <c r="C59" s="55"/>
      <c r="D59" s="55"/>
      <c r="E59" s="55"/>
      <c r="F59" s="55"/>
      <c r="G59" s="55"/>
      <c r="H59" s="23" t="s">
        <v>18</v>
      </c>
      <c r="I59" s="40">
        <f t="shared" ref="I59:N59" si="34">I70</f>
        <v>0</v>
      </c>
      <c r="J59" s="25">
        <f t="shared" si="34"/>
        <v>0</v>
      </c>
      <c r="K59" s="25">
        <f t="shared" si="34"/>
        <v>0</v>
      </c>
      <c r="L59" s="40">
        <f t="shared" si="34"/>
        <v>0</v>
      </c>
      <c r="M59" s="25">
        <f t="shared" si="34"/>
        <v>0</v>
      </c>
      <c r="N59" s="25">
        <f t="shared" si="34"/>
        <v>0</v>
      </c>
    </row>
    <row r="60" spans="2:14" ht="30" customHeight="1" thickBot="1" x14ac:dyDescent="0.25">
      <c r="B60" s="59"/>
      <c r="C60" s="56"/>
      <c r="D60" s="56"/>
      <c r="E60" s="56"/>
      <c r="F60" s="56"/>
      <c r="G60" s="56"/>
      <c r="H60" s="23" t="s">
        <v>19</v>
      </c>
      <c r="I60" s="25">
        <f t="shared" ref="I60:N60" si="35">I72</f>
        <v>0</v>
      </c>
      <c r="J60" s="25">
        <f t="shared" si="35"/>
        <v>0</v>
      </c>
      <c r="K60" s="25">
        <f t="shared" si="35"/>
        <v>0</v>
      </c>
      <c r="L60" s="25">
        <f t="shared" si="35"/>
        <v>0</v>
      </c>
      <c r="M60" s="25">
        <f t="shared" si="35"/>
        <v>0</v>
      </c>
      <c r="N60" s="25">
        <f t="shared" si="35"/>
        <v>0</v>
      </c>
    </row>
    <row r="61" spans="2:14" ht="111" customHeight="1" thickBot="1" x14ac:dyDescent="0.25">
      <c r="B61" s="57" t="s">
        <v>25</v>
      </c>
      <c r="C61" s="57" t="s">
        <v>46</v>
      </c>
      <c r="D61" s="57" t="s">
        <v>50</v>
      </c>
      <c r="E61" s="57" t="s">
        <v>50</v>
      </c>
      <c r="F61" s="57" t="s">
        <v>50</v>
      </c>
      <c r="G61" s="57" t="s">
        <v>57</v>
      </c>
      <c r="H61" s="27" t="s">
        <v>32</v>
      </c>
      <c r="I61" s="28">
        <f>K61+L61+M61+N61</f>
        <v>686531.29999999993</v>
      </c>
      <c r="J61" s="29">
        <f>J62+J63+J64+J72</f>
        <v>0</v>
      </c>
      <c r="K61" s="29">
        <f>K62+K63+K64+K72</f>
        <v>0</v>
      </c>
      <c r="L61" s="28">
        <f>L62+L63+L64+L65+L66+L68+L70+L72</f>
        <v>677342.39999999991</v>
      </c>
      <c r="M61" s="28">
        <f>M62+M63+M64+M65+M66+M67+M70+M72</f>
        <v>9188.9</v>
      </c>
      <c r="N61" s="29">
        <f>N62+N63+N64+N72</f>
        <v>0</v>
      </c>
    </row>
    <row r="62" spans="2:14" ht="30" hidden="1" customHeight="1" thickBot="1" x14ac:dyDescent="0.25">
      <c r="B62" s="58"/>
      <c r="C62" s="58"/>
      <c r="D62" s="58"/>
      <c r="E62" s="58"/>
      <c r="F62" s="58"/>
      <c r="G62" s="58"/>
      <c r="H62" s="23" t="s">
        <v>0</v>
      </c>
      <c r="I62" s="24">
        <f>K62+L62+M62+N62</f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</row>
    <row r="63" spans="2:14" ht="30" customHeight="1" thickBot="1" x14ac:dyDescent="0.25">
      <c r="B63" s="58"/>
      <c r="C63" s="58"/>
      <c r="D63" s="58"/>
      <c r="E63" s="58"/>
      <c r="F63" s="58"/>
      <c r="G63" s="58"/>
      <c r="H63" s="23" t="s">
        <v>1</v>
      </c>
      <c r="I63" s="24">
        <f t="shared" ref="I63" si="36">K63+L63+M63+N63</f>
        <v>6780.5</v>
      </c>
      <c r="J63" s="25">
        <v>0</v>
      </c>
      <c r="K63" s="25">
        <v>0</v>
      </c>
      <c r="L63" s="24">
        <v>3316.5</v>
      </c>
      <c r="M63" s="24">
        <v>3464</v>
      </c>
      <c r="N63" s="25">
        <v>0</v>
      </c>
    </row>
    <row r="64" spans="2:14" ht="30" customHeight="1" thickBot="1" x14ac:dyDescent="0.25">
      <c r="B64" s="58"/>
      <c r="C64" s="58"/>
      <c r="D64" s="58"/>
      <c r="E64" s="58"/>
      <c r="F64" s="58"/>
      <c r="G64" s="58"/>
      <c r="H64" s="23" t="s">
        <v>2</v>
      </c>
      <c r="I64" s="24">
        <f>K64+L64+M64+N64</f>
        <v>17288.599999999999</v>
      </c>
      <c r="J64" s="25">
        <v>0</v>
      </c>
      <c r="K64" s="25">
        <v>0</v>
      </c>
      <c r="L64" s="24">
        <v>15152.6</v>
      </c>
      <c r="M64" s="24">
        <v>2136</v>
      </c>
      <c r="N64" s="25">
        <v>0</v>
      </c>
    </row>
    <row r="65" spans="2:14" ht="30" customHeight="1" thickBot="1" x14ac:dyDescent="0.25">
      <c r="B65" s="58"/>
      <c r="C65" s="58"/>
      <c r="D65" s="58"/>
      <c r="E65" s="58"/>
      <c r="F65" s="58"/>
      <c r="G65" s="58"/>
      <c r="H65" s="30" t="s">
        <v>3</v>
      </c>
      <c r="I65" s="26">
        <f t="shared" ref="I65:I72" si="37">K65+L65+M65+N65</f>
        <v>261003.1</v>
      </c>
      <c r="J65" s="41">
        <v>0</v>
      </c>
      <c r="K65" s="41">
        <v>0</v>
      </c>
      <c r="L65" s="41">
        <v>257414.2</v>
      </c>
      <c r="M65" s="41">
        <v>3588.9</v>
      </c>
      <c r="N65" s="31">
        <v>0</v>
      </c>
    </row>
    <row r="66" spans="2:14" ht="30" customHeight="1" thickBot="1" x14ac:dyDescent="0.25">
      <c r="B66" s="58"/>
      <c r="C66" s="58"/>
      <c r="D66" s="58"/>
      <c r="E66" s="58"/>
      <c r="F66" s="58"/>
      <c r="G66" s="58"/>
      <c r="H66" s="42" t="s">
        <v>16</v>
      </c>
      <c r="I66" s="24">
        <f t="shared" si="37"/>
        <v>289567.09999999998</v>
      </c>
      <c r="J66" s="31">
        <v>0</v>
      </c>
      <c r="K66" s="31">
        <v>0</v>
      </c>
      <c r="L66" s="43">
        <v>289567.09999999998</v>
      </c>
      <c r="M66" s="31">
        <v>0</v>
      </c>
      <c r="N66" s="31">
        <v>0</v>
      </c>
    </row>
    <row r="67" spans="2:14" ht="13.5" customHeight="1" x14ac:dyDescent="0.3">
      <c r="B67" s="58"/>
      <c r="C67" s="58"/>
      <c r="D67" s="58"/>
      <c r="E67" s="58"/>
      <c r="F67" s="58"/>
      <c r="G67" s="94"/>
      <c r="H67" s="57" t="s">
        <v>54</v>
      </c>
      <c r="I67" s="88">
        <f>K67+L68+M67+N67</f>
        <v>111892</v>
      </c>
      <c r="J67" s="83">
        <v>0</v>
      </c>
      <c r="K67" s="90">
        <v>0</v>
      </c>
      <c r="L67" s="44"/>
      <c r="M67" s="92">
        <v>0</v>
      </c>
      <c r="N67" s="83">
        <v>0</v>
      </c>
    </row>
    <row r="68" spans="2:14" ht="22.5" customHeight="1" thickBot="1" x14ac:dyDescent="0.25">
      <c r="B68" s="58"/>
      <c r="C68" s="58"/>
      <c r="D68" s="58"/>
      <c r="E68" s="58"/>
      <c r="F68" s="58"/>
      <c r="G68" s="94"/>
      <c r="H68" s="59"/>
      <c r="I68" s="89"/>
      <c r="J68" s="84"/>
      <c r="K68" s="91"/>
      <c r="L68" s="45">
        <v>111892</v>
      </c>
      <c r="M68" s="93"/>
      <c r="N68" s="84"/>
    </row>
    <row r="69" spans="2:14" ht="46.5" customHeight="1" thickBot="1" x14ac:dyDescent="0.35">
      <c r="B69" s="58"/>
      <c r="C69" s="58"/>
      <c r="D69" s="58"/>
      <c r="E69" s="58"/>
      <c r="F69" s="58"/>
      <c r="G69" s="94"/>
      <c r="H69" s="30" t="s">
        <v>55</v>
      </c>
      <c r="I69" s="46">
        <f>K69+L69+M69+N69</f>
        <v>111892</v>
      </c>
      <c r="J69" s="47">
        <v>0</v>
      </c>
      <c r="K69" s="48">
        <v>0</v>
      </c>
      <c r="L69" s="49">
        <v>111892</v>
      </c>
      <c r="M69" s="50">
        <v>0</v>
      </c>
      <c r="N69" s="47">
        <v>0</v>
      </c>
    </row>
    <row r="70" spans="2:14" ht="18.75" customHeight="1" x14ac:dyDescent="0.2">
      <c r="B70" s="58"/>
      <c r="C70" s="58"/>
      <c r="D70" s="58"/>
      <c r="E70" s="58"/>
      <c r="F70" s="58"/>
      <c r="G70" s="58"/>
      <c r="H70" s="58" t="s">
        <v>18</v>
      </c>
      <c r="I70" s="85">
        <f>K70+L70+M70+N70</f>
        <v>0</v>
      </c>
      <c r="J70" s="83">
        <v>0</v>
      </c>
      <c r="K70" s="83">
        <v>0</v>
      </c>
      <c r="L70" s="87">
        <v>0</v>
      </c>
      <c r="M70" s="83">
        <v>0</v>
      </c>
      <c r="N70" s="83">
        <v>0</v>
      </c>
    </row>
    <row r="71" spans="2:14" ht="17.25" customHeight="1" thickBot="1" x14ac:dyDescent="0.25">
      <c r="B71" s="58"/>
      <c r="C71" s="58"/>
      <c r="D71" s="58"/>
      <c r="E71" s="58"/>
      <c r="F71" s="58"/>
      <c r="G71" s="58"/>
      <c r="H71" s="59"/>
      <c r="I71" s="86"/>
      <c r="J71" s="84"/>
      <c r="K71" s="84"/>
      <c r="L71" s="86"/>
      <c r="M71" s="84"/>
      <c r="N71" s="84"/>
    </row>
    <row r="72" spans="2:14" ht="30" customHeight="1" thickBot="1" x14ac:dyDescent="0.25">
      <c r="B72" s="59"/>
      <c r="C72" s="59"/>
      <c r="D72" s="59"/>
      <c r="E72" s="59"/>
      <c r="F72" s="59"/>
      <c r="G72" s="59"/>
      <c r="H72" s="30" t="s">
        <v>19</v>
      </c>
      <c r="I72" s="25">
        <f t="shared" si="37"/>
        <v>0</v>
      </c>
      <c r="J72" s="31">
        <v>0</v>
      </c>
      <c r="K72" s="31">
        <v>0</v>
      </c>
      <c r="L72" s="35">
        <v>0</v>
      </c>
      <c r="M72" s="31">
        <v>0</v>
      </c>
      <c r="N72" s="31">
        <v>0</v>
      </c>
    </row>
    <row r="73" spans="2:14" ht="30" customHeight="1" thickBot="1" x14ac:dyDescent="0.25">
      <c r="B73" s="76" t="s">
        <v>30</v>
      </c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8"/>
    </row>
    <row r="74" spans="2:14" s="1" customFormat="1" ht="125.25" customHeight="1" thickBot="1" x14ac:dyDescent="0.25">
      <c r="B74" s="57" t="s">
        <v>36</v>
      </c>
      <c r="C74" s="54"/>
      <c r="D74" s="54"/>
      <c r="E74" s="54"/>
      <c r="F74" s="54"/>
      <c r="G74" s="54"/>
      <c r="H74" s="37" t="s">
        <v>34</v>
      </c>
      <c r="I74" s="21">
        <f>K74+L74+M74+N74</f>
        <v>503960.89999999997</v>
      </c>
      <c r="J74" s="22">
        <v>0</v>
      </c>
      <c r="K74" s="22">
        <f>K75+K76+K77+K78+K79+K80+K81+K82</f>
        <v>361179.5</v>
      </c>
      <c r="L74" s="21">
        <f t="shared" ref="L74:N74" si="38">L75+L76+L77+L78+L79+L80+L81+L82</f>
        <v>142781.39999999997</v>
      </c>
      <c r="M74" s="22">
        <f t="shared" si="38"/>
        <v>0</v>
      </c>
      <c r="N74" s="22">
        <f t="shared" si="38"/>
        <v>0</v>
      </c>
    </row>
    <row r="75" spans="2:14" s="1" customFormat="1" ht="45.75" hidden="1" customHeight="1" thickBot="1" x14ac:dyDescent="0.25">
      <c r="B75" s="58"/>
      <c r="C75" s="55"/>
      <c r="D75" s="55"/>
      <c r="E75" s="55"/>
      <c r="F75" s="55"/>
      <c r="G75" s="55"/>
      <c r="H75" s="23" t="s">
        <v>0</v>
      </c>
      <c r="I75" s="25">
        <f>I84</f>
        <v>0</v>
      </c>
      <c r="J75" s="25">
        <f t="shared" ref="J75:N75" si="39">J84</f>
        <v>0</v>
      </c>
      <c r="K75" s="25">
        <f t="shared" si="39"/>
        <v>0</v>
      </c>
      <c r="L75" s="25">
        <f t="shared" si="39"/>
        <v>0</v>
      </c>
      <c r="M75" s="25">
        <f t="shared" si="39"/>
        <v>0</v>
      </c>
      <c r="N75" s="25">
        <f t="shared" si="39"/>
        <v>0</v>
      </c>
    </row>
    <row r="76" spans="2:14" s="1" customFormat="1" ht="36" hidden="1" customHeight="1" thickBot="1" x14ac:dyDescent="0.25">
      <c r="B76" s="58"/>
      <c r="C76" s="55"/>
      <c r="D76" s="55"/>
      <c r="E76" s="55"/>
      <c r="F76" s="55"/>
      <c r="G76" s="55"/>
      <c r="H76" s="23" t="s">
        <v>1</v>
      </c>
      <c r="I76" s="25">
        <f>I85</f>
        <v>0</v>
      </c>
      <c r="J76" s="25">
        <f t="shared" ref="J76:N76" si="40">J85</f>
        <v>0</v>
      </c>
      <c r="K76" s="25">
        <f t="shared" si="40"/>
        <v>0</v>
      </c>
      <c r="L76" s="25">
        <f t="shared" si="40"/>
        <v>0</v>
      </c>
      <c r="M76" s="25">
        <f t="shared" si="40"/>
        <v>0</v>
      </c>
      <c r="N76" s="25">
        <f t="shared" si="40"/>
        <v>0</v>
      </c>
    </row>
    <row r="77" spans="2:14" s="1" customFormat="1" ht="33.75" customHeight="1" thickBot="1" x14ac:dyDescent="0.25">
      <c r="B77" s="58"/>
      <c r="C77" s="55"/>
      <c r="D77" s="55"/>
      <c r="E77" s="55"/>
      <c r="F77" s="55"/>
      <c r="G77" s="55"/>
      <c r="H77" s="23" t="s">
        <v>2</v>
      </c>
      <c r="I77" s="24">
        <f>I86</f>
        <v>3792.9</v>
      </c>
      <c r="J77" s="25">
        <f>J86</f>
        <v>0</v>
      </c>
      <c r="K77" s="25">
        <f t="shared" ref="K77:N77" si="41">K86</f>
        <v>0</v>
      </c>
      <c r="L77" s="24">
        <f t="shared" si="41"/>
        <v>3792.9</v>
      </c>
      <c r="M77" s="25">
        <f>M86</f>
        <v>0</v>
      </c>
      <c r="N77" s="25">
        <f t="shared" si="41"/>
        <v>0</v>
      </c>
    </row>
    <row r="78" spans="2:14" s="1" customFormat="1" ht="33" customHeight="1" thickBot="1" x14ac:dyDescent="0.25">
      <c r="B78" s="58"/>
      <c r="C78" s="55"/>
      <c r="D78" s="55"/>
      <c r="E78" s="55"/>
      <c r="F78" s="55"/>
      <c r="G78" s="55"/>
      <c r="H78" s="23" t="s">
        <v>3</v>
      </c>
      <c r="I78" s="24">
        <f>I87+I93</f>
        <v>70595.899999999994</v>
      </c>
      <c r="J78" s="25">
        <f t="shared" ref="J78:N78" si="42">J87+J93</f>
        <v>0</v>
      </c>
      <c r="K78" s="25">
        <f t="shared" si="42"/>
        <v>0</v>
      </c>
      <c r="L78" s="24">
        <f t="shared" si="42"/>
        <v>70595.899999999994</v>
      </c>
      <c r="M78" s="25">
        <f t="shared" si="42"/>
        <v>0</v>
      </c>
      <c r="N78" s="25">
        <f t="shared" si="42"/>
        <v>0</v>
      </c>
    </row>
    <row r="79" spans="2:14" ht="32.25" customHeight="1" thickBot="1" x14ac:dyDescent="0.25">
      <c r="B79" s="58"/>
      <c r="C79" s="55"/>
      <c r="D79" s="55"/>
      <c r="E79" s="55"/>
      <c r="F79" s="55"/>
      <c r="G79" s="55"/>
      <c r="H79" s="23" t="s">
        <v>16</v>
      </c>
      <c r="I79" s="24">
        <f>I88+I94</f>
        <v>145085.5</v>
      </c>
      <c r="J79" s="25">
        <f>J88+J94</f>
        <v>0</v>
      </c>
      <c r="K79" s="24">
        <f t="shared" ref="K79:L82" si="43">K88+K94</f>
        <v>109831.6</v>
      </c>
      <c r="L79" s="24">
        <f>L88+L94</f>
        <v>35253.9</v>
      </c>
      <c r="M79" s="25">
        <f t="shared" ref="M79:N82" si="44">M88+M94</f>
        <v>0</v>
      </c>
      <c r="N79" s="25">
        <f t="shared" si="44"/>
        <v>0</v>
      </c>
    </row>
    <row r="80" spans="2:14" ht="33" customHeight="1" thickBot="1" x14ac:dyDescent="0.25">
      <c r="B80" s="58"/>
      <c r="C80" s="55"/>
      <c r="D80" s="55"/>
      <c r="E80" s="55"/>
      <c r="F80" s="55"/>
      <c r="G80" s="55"/>
      <c r="H80" s="23" t="s">
        <v>17</v>
      </c>
      <c r="I80" s="24">
        <f>I89+I95</f>
        <v>84545.4</v>
      </c>
      <c r="J80" s="25">
        <f>J89+J95</f>
        <v>0</v>
      </c>
      <c r="K80" s="25">
        <f t="shared" si="43"/>
        <v>51406.7</v>
      </c>
      <c r="L80" s="24">
        <f>L89+L95</f>
        <v>33138.699999999997</v>
      </c>
      <c r="M80" s="25">
        <f t="shared" si="44"/>
        <v>0</v>
      </c>
      <c r="N80" s="25">
        <f t="shared" si="44"/>
        <v>0</v>
      </c>
    </row>
    <row r="81" spans="1:27" ht="29.25" customHeight="1" thickBot="1" x14ac:dyDescent="0.25">
      <c r="A81" s="1"/>
      <c r="B81" s="58"/>
      <c r="C81" s="55"/>
      <c r="D81" s="55"/>
      <c r="E81" s="55"/>
      <c r="F81" s="55"/>
      <c r="G81" s="55"/>
      <c r="H81" s="23" t="s">
        <v>18</v>
      </c>
      <c r="I81" s="24">
        <f>I90+I96</f>
        <v>45706</v>
      </c>
      <c r="J81" s="25">
        <f t="shared" ref="J81:J82" si="45">J90+J96</f>
        <v>0</v>
      </c>
      <c r="K81" s="25">
        <f t="shared" si="43"/>
        <v>45706</v>
      </c>
      <c r="L81" s="25">
        <f t="shared" si="43"/>
        <v>0</v>
      </c>
      <c r="M81" s="25">
        <f t="shared" si="44"/>
        <v>0</v>
      </c>
      <c r="N81" s="25">
        <f t="shared" si="44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25">
      <c r="A82" s="1"/>
      <c r="B82" s="59"/>
      <c r="C82" s="56"/>
      <c r="D82" s="56"/>
      <c r="E82" s="56"/>
      <c r="F82" s="56"/>
      <c r="G82" s="56"/>
      <c r="H82" s="23" t="s">
        <v>19</v>
      </c>
      <c r="I82" s="24">
        <f>I91+I97</f>
        <v>154235.20000000001</v>
      </c>
      <c r="J82" s="25">
        <f t="shared" si="45"/>
        <v>0</v>
      </c>
      <c r="K82" s="25">
        <f t="shared" si="43"/>
        <v>154235.20000000001</v>
      </c>
      <c r="L82" s="25">
        <f t="shared" si="43"/>
        <v>0</v>
      </c>
      <c r="M82" s="25">
        <f t="shared" si="44"/>
        <v>0</v>
      </c>
      <c r="N82" s="25">
        <f t="shared" si="44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25">
      <c r="A83" s="1"/>
      <c r="B83" s="57" t="s">
        <v>27</v>
      </c>
      <c r="C83" s="57" t="s">
        <v>46</v>
      </c>
      <c r="D83" s="57" t="s">
        <v>50</v>
      </c>
      <c r="E83" s="57" t="s">
        <v>50</v>
      </c>
      <c r="F83" s="57" t="s">
        <v>50</v>
      </c>
      <c r="G83" s="57" t="s">
        <v>24</v>
      </c>
      <c r="H83" s="27" t="s">
        <v>32</v>
      </c>
      <c r="I83" s="28">
        <f>K83+L83+M83+N83</f>
        <v>407005.5</v>
      </c>
      <c r="J83" s="29">
        <f>J84+J85+J86+J87+J88+J89+J90+J91</f>
        <v>0</v>
      </c>
      <c r="K83" s="28">
        <f>K84+K85+K86+K87+K88+K89+K90+K91</f>
        <v>361179.5</v>
      </c>
      <c r="L83" s="28">
        <f t="shared" ref="L83:N83" si="46">L84+L85+L86+L87+L88+L89+L90+L91</f>
        <v>45826</v>
      </c>
      <c r="M83" s="29">
        <f t="shared" si="46"/>
        <v>0</v>
      </c>
      <c r="N83" s="29">
        <f t="shared" si="46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25">
      <c r="A84" s="1"/>
      <c r="B84" s="58"/>
      <c r="C84" s="58"/>
      <c r="D84" s="58"/>
      <c r="E84" s="58"/>
      <c r="F84" s="58"/>
      <c r="G84" s="58"/>
      <c r="H84" s="23" t="s">
        <v>0</v>
      </c>
      <c r="I84" s="25">
        <f t="shared" ref="I84:I90" si="47">K84+L84+M84+N84</f>
        <v>0</v>
      </c>
      <c r="J84" s="25">
        <v>0</v>
      </c>
      <c r="K84" s="31">
        <v>0</v>
      </c>
      <c r="L84" s="25">
        <v>0</v>
      </c>
      <c r="M84" s="25">
        <v>0</v>
      </c>
      <c r="N84" s="25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25">
      <c r="A85" s="1"/>
      <c r="B85" s="58"/>
      <c r="C85" s="58"/>
      <c r="D85" s="58"/>
      <c r="E85" s="58"/>
      <c r="F85" s="58"/>
      <c r="G85" s="58"/>
      <c r="H85" s="23" t="s">
        <v>1</v>
      </c>
      <c r="I85" s="25">
        <f t="shared" si="47"/>
        <v>0</v>
      </c>
      <c r="J85" s="25">
        <v>0</v>
      </c>
      <c r="K85" s="31">
        <v>0</v>
      </c>
      <c r="L85" s="25">
        <v>0</v>
      </c>
      <c r="M85" s="25">
        <v>0</v>
      </c>
      <c r="N85" s="25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25">
      <c r="A86" s="1"/>
      <c r="B86" s="58"/>
      <c r="C86" s="58"/>
      <c r="D86" s="58"/>
      <c r="E86" s="58"/>
      <c r="F86" s="58"/>
      <c r="G86" s="58"/>
      <c r="H86" s="23" t="s">
        <v>2</v>
      </c>
      <c r="I86" s="24">
        <f>K86+L86+M86+N86</f>
        <v>3792.9</v>
      </c>
      <c r="J86" s="25">
        <v>0</v>
      </c>
      <c r="K86" s="31">
        <v>0</v>
      </c>
      <c r="L86" s="24">
        <v>3792.9</v>
      </c>
      <c r="M86" s="25">
        <v>0</v>
      </c>
      <c r="N86" s="25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25">
      <c r="A87" s="1"/>
      <c r="B87" s="58"/>
      <c r="C87" s="58"/>
      <c r="D87" s="58"/>
      <c r="E87" s="58"/>
      <c r="F87" s="58"/>
      <c r="G87" s="58"/>
      <c r="H87" s="30" t="s">
        <v>3</v>
      </c>
      <c r="I87" s="36">
        <f t="shared" si="47"/>
        <v>42033.1</v>
      </c>
      <c r="J87" s="31">
        <v>0</v>
      </c>
      <c r="K87" s="31">
        <v>0</v>
      </c>
      <c r="L87" s="36">
        <v>42033.1</v>
      </c>
      <c r="M87" s="31">
        <v>0</v>
      </c>
      <c r="N87" s="31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25">
      <c r="A88" s="1"/>
      <c r="B88" s="58"/>
      <c r="C88" s="58"/>
      <c r="D88" s="58"/>
      <c r="E88" s="58"/>
      <c r="F88" s="58"/>
      <c r="G88" s="58"/>
      <c r="H88" s="30" t="s">
        <v>51</v>
      </c>
      <c r="I88" s="36">
        <f t="shared" si="47"/>
        <v>109831.6</v>
      </c>
      <c r="J88" s="31">
        <v>0</v>
      </c>
      <c r="K88" s="36">
        <v>109831.6</v>
      </c>
      <c r="L88" s="31">
        <v>0</v>
      </c>
      <c r="M88" s="31">
        <v>0</v>
      </c>
      <c r="N88" s="3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25">
      <c r="A89" s="1"/>
      <c r="B89" s="58"/>
      <c r="C89" s="58"/>
      <c r="D89" s="58"/>
      <c r="E89" s="58"/>
      <c r="F89" s="58"/>
      <c r="G89" s="58"/>
      <c r="H89" s="30" t="s">
        <v>59</v>
      </c>
      <c r="I89" s="19">
        <f>K89+L89+M89+N89</f>
        <v>51406.7</v>
      </c>
      <c r="J89" s="31">
        <v>0</v>
      </c>
      <c r="K89" s="19">
        <v>51406.7</v>
      </c>
      <c r="L89" s="31">
        <v>0</v>
      </c>
      <c r="M89" s="31">
        <v>0</v>
      </c>
      <c r="N89" s="3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25">
      <c r="A90" s="1"/>
      <c r="B90" s="58"/>
      <c r="C90" s="58"/>
      <c r="D90" s="58"/>
      <c r="E90" s="58"/>
      <c r="F90" s="58"/>
      <c r="G90" s="58"/>
      <c r="H90" s="30" t="s">
        <v>18</v>
      </c>
      <c r="I90" s="36">
        <f t="shared" si="47"/>
        <v>45706</v>
      </c>
      <c r="J90" s="31">
        <v>0</v>
      </c>
      <c r="K90" s="36">
        <v>45706</v>
      </c>
      <c r="L90" s="31">
        <v>0</v>
      </c>
      <c r="M90" s="31">
        <v>0</v>
      </c>
      <c r="N90" s="3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25">
      <c r="A91" s="1"/>
      <c r="B91" s="59"/>
      <c r="C91" s="59"/>
      <c r="D91" s="59"/>
      <c r="E91" s="59"/>
      <c r="F91" s="59"/>
      <c r="G91" s="59"/>
      <c r="H91" s="30" t="s">
        <v>19</v>
      </c>
      <c r="I91" s="36">
        <f t="shared" ref="I91" si="48">K91+L91+M91+N91</f>
        <v>154235.20000000001</v>
      </c>
      <c r="J91" s="31">
        <v>0</v>
      </c>
      <c r="K91" s="36">
        <v>154235.20000000001</v>
      </c>
      <c r="L91" s="31">
        <v>0</v>
      </c>
      <c r="M91" s="31">
        <v>0</v>
      </c>
      <c r="N91" s="3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25">
      <c r="A92" s="1"/>
      <c r="B92" s="60" t="s">
        <v>53</v>
      </c>
      <c r="C92" s="60" t="s">
        <v>47</v>
      </c>
      <c r="D92" s="60" t="s">
        <v>50</v>
      </c>
      <c r="E92" s="60" t="s">
        <v>50</v>
      </c>
      <c r="F92" s="60" t="s">
        <v>50</v>
      </c>
      <c r="G92" s="60" t="s">
        <v>60</v>
      </c>
      <c r="H92" s="30" t="s">
        <v>40</v>
      </c>
      <c r="I92" s="36">
        <f>J92+K92+L92+M92+N92</f>
        <v>96955.4</v>
      </c>
      <c r="J92" s="31">
        <f>J93+J94+J95+J96+J97</f>
        <v>0</v>
      </c>
      <c r="K92" s="31">
        <f t="shared" ref="K92:N92" si="49">K93+K94+K95+K96+K97</f>
        <v>0</v>
      </c>
      <c r="L92" s="36">
        <f t="shared" si="49"/>
        <v>96955.4</v>
      </c>
      <c r="M92" s="31">
        <f t="shared" si="49"/>
        <v>0</v>
      </c>
      <c r="N92" s="31">
        <f t="shared" si="49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25">
      <c r="A93" s="1"/>
      <c r="B93" s="60"/>
      <c r="C93" s="60"/>
      <c r="D93" s="60"/>
      <c r="E93" s="60"/>
      <c r="F93" s="60"/>
      <c r="G93" s="60"/>
      <c r="H93" s="30" t="s">
        <v>3</v>
      </c>
      <c r="I93" s="36">
        <f>K93+L93+M93+N93</f>
        <v>28562.799999999999</v>
      </c>
      <c r="J93" s="31">
        <v>0</v>
      </c>
      <c r="K93" s="31">
        <v>0</v>
      </c>
      <c r="L93" s="36">
        <v>28562.799999999999</v>
      </c>
      <c r="M93" s="31">
        <v>0</v>
      </c>
      <c r="N93" s="31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25">
      <c r="A94" s="1"/>
      <c r="B94" s="60"/>
      <c r="C94" s="60"/>
      <c r="D94" s="60"/>
      <c r="E94" s="60"/>
      <c r="F94" s="60"/>
      <c r="G94" s="60"/>
      <c r="H94" s="30" t="s">
        <v>51</v>
      </c>
      <c r="I94" s="36">
        <f t="shared" ref="I94:I97" si="50">K94+L94+M94+N94</f>
        <v>35253.9</v>
      </c>
      <c r="J94" s="31">
        <v>0</v>
      </c>
      <c r="K94" s="31">
        <v>0</v>
      </c>
      <c r="L94" s="36">
        <v>35253.9</v>
      </c>
      <c r="M94" s="31">
        <v>0</v>
      </c>
      <c r="N94" s="31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25">
      <c r="A95" s="1"/>
      <c r="B95" s="60"/>
      <c r="C95" s="60"/>
      <c r="D95" s="60"/>
      <c r="E95" s="60"/>
      <c r="F95" s="60"/>
      <c r="G95" s="60"/>
      <c r="H95" s="30" t="s">
        <v>59</v>
      </c>
      <c r="I95" s="41">
        <f>K95+L95+M95+N95</f>
        <v>33138.699999999997</v>
      </c>
      <c r="J95" s="41">
        <v>0</v>
      </c>
      <c r="K95" s="41">
        <v>0</v>
      </c>
      <c r="L95" s="41">
        <v>33138.699999999997</v>
      </c>
      <c r="M95" s="41">
        <v>0</v>
      </c>
      <c r="N95" s="31">
        <v>0</v>
      </c>
      <c r="O95" s="1"/>
      <c r="P95" s="1"/>
      <c r="Q95" s="1"/>
      <c r="R95" s="18"/>
      <c r="S95" s="18"/>
      <c r="T95" s="18"/>
      <c r="U95" s="18"/>
      <c r="V95" s="18"/>
      <c r="W95" s="18"/>
      <c r="X95" s="1"/>
      <c r="Y95" s="1"/>
      <c r="Z95" s="1"/>
      <c r="AA95" s="1"/>
    </row>
    <row r="96" spans="1:27" ht="40.5" customHeight="1" thickBot="1" x14ac:dyDescent="0.25">
      <c r="A96" s="1"/>
      <c r="B96" s="60"/>
      <c r="C96" s="60"/>
      <c r="D96" s="60"/>
      <c r="E96" s="60"/>
      <c r="F96" s="60"/>
      <c r="G96" s="60"/>
      <c r="H96" s="30" t="s">
        <v>18</v>
      </c>
      <c r="I96" s="41">
        <f t="shared" si="50"/>
        <v>0</v>
      </c>
      <c r="J96" s="41">
        <v>0</v>
      </c>
      <c r="K96" s="41">
        <v>0</v>
      </c>
      <c r="L96" s="41">
        <v>0</v>
      </c>
      <c r="M96" s="41">
        <v>0</v>
      </c>
      <c r="N96" s="31">
        <v>0</v>
      </c>
      <c r="O96" s="1"/>
      <c r="P96" s="1"/>
      <c r="Q96" s="1"/>
      <c r="R96" s="18"/>
      <c r="S96" s="18"/>
      <c r="T96" s="18"/>
      <c r="U96" s="18"/>
      <c r="V96" s="18"/>
      <c r="W96" s="18"/>
      <c r="X96" s="1"/>
      <c r="Y96" s="1"/>
      <c r="Z96" s="1"/>
      <c r="AA96" s="1"/>
    </row>
    <row r="97" spans="1:27" ht="40.5" customHeight="1" thickBot="1" x14ac:dyDescent="0.25">
      <c r="A97" s="1"/>
      <c r="B97" s="60"/>
      <c r="C97" s="60"/>
      <c r="D97" s="60"/>
      <c r="E97" s="60"/>
      <c r="F97" s="60"/>
      <c r="G97" s="60"/>
      <c r="H97" s="30" t="s">
        <v>19</v>
      </c>
      <c r="I97" s="41">
        <f t="shared" si="50"/>
        <v>0</v>
      </c>
      <c r="J97" s="41">
        <v>0</v>
      </c>
      <c r="K97" s="41">
        <v>0</v>
      </c>
      <c r="L97" s="41">
        <v>0</v>
      </c>
      <c r="M97" s="41">
        <v>0</v>
      </c>
      <c r="N97" s="31">
        <v>0</v>
      </c>
      <c r="O97" s="1"/>
      <c r="P97" s="1"/>
      <c r="Q97" s="1"/>
      <c r="R97" s="18"/>
      <c r="S97" s="18"/>
      <c r="T97" s="18"/>
      <c r="U97" s="18"/>
      <c r="V97" s="18"/>
      <c r="W97" s="18"/>
      <c r="X97" s="1"/>
      <c r="Y97" s="1"/>
      <c r="Z97" s="1"/>
      <c r="AA97" s="1"/>
    </row>
    <row r="98" spans="1:27" ht="52.5" customHeight="1" thickBot="1" x14ac:dyDescent="0.25">
      <c r="A98" s="1"/>
      <c r="B98" s="76" t="s">
        <v>41</v>
      </c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8"/>
      <c r="O98" s="1"/>
      <c r="P98" s="1"/>
      <c r="Q98" s="1"/>
      <c r="R98" s="18"/>
      <c r="S98" s="18"/>
      <c r="T98" s="18"/>
      <c r="U98" s="18"/>
      <c r="V98" s="18"/>
      <c r="W98" s="18"/>
      <c r="X98" s="1"/>
      <c r="Y98" s="1"/>
      <c r="Z98" s="1"/>
      <c r="AA98" s="1"/>
    </row>
    <row r="99" spans="1:27" ht="116.25" customHeight="1" thickBot="1" x14ac:dyDescent="0.25">
      <c r="A99" s="1"/>
      <c r="B99" s="60" t="s">
        <v>42</v>
      </c>
      <c r="C99" s="60"/>
      <c r="D99" s="60"/>
      <c r="E99" s="60"/>
      <c r="F99" s="60"/>
      <c r="G99" s="60"/>
      <c r="H99" s="30" t="s">
        <v>40</v>
      </c>
      <c r="I99" s="36">
        <f>K99+L99+M99+N99</f>
        <v>2351.6</v>
      </c>
      <c r="J99" s="31">
        <f>J100+J101+J102+J103</f>
        <v>0</v>
      </c>
      <c r="K99" s="31">
        <f>K100+K101+K102+K103</f>
        <v>0</v>
      </c>
      <c r="L99" s="31">
        <f t="shared" ref="L99:N99" si="51">L100+L101+L102+L103</f>
        <v>0</v>
      </c>
      <c r="M99" s="36">
        <f t="shared" si="51"/>
        <v>2351.6</v>
      </c>
      <c r="N99" s="31">
        <f t="shared" si="51"/>
        <v>0</v>
      </c>
      <c r="O99" s="1"/>
      <c r="P99" s="1"/>
      <c r="Q99" s="1"/>
      <c r="R99" s="18"/>
      <c r="S99" s="18"/>
      <c r="T99" s="18"/>
      <c r="U99" s="18"/>
      <c r="V99" s="18"/>
      <c r="W99" s="18"/>
      <c r="X99" s="1"/>
      <c r="Y99" s="1"/>
      <c r="Z99" s="1"/>
      <c r="AA99" s="1"/>
    </row>
    <row r="100" spans="1:27" ht="40.5" customHeight="1" thickBot="1" x14ac:dyDescent="0.25">
      <c r="A100" s="1"/>
      <c r="B100" s="60"/>
      <c r="C100" s="60"/>
      <c r="D100" s="60"/>
      <c r="E100" s="60"/>
      <c r="F100" s="60"/>
      <c r="G100" s="60"/>
      <c r="H100" s="30" t="s">
        <v>16</v>
      </c>
      <c r="I100" s="31">
        <f>K100+L100+M100+N100</f>
        <v>0</v>
      </c>
      <c r="J100" s="31">
        <f>J105</f>
        <v>0</v>
      </c>
      <c r="K100" s="31">
        <f>K105</f>
        <v>0</v>
      </c>
      <c r="L100" s="31">
        <f t="shared" ref="L100:N100" si="52">L105</f>
        <v>0</v>
      </c>
      <c r="M100" s="31">
        <f t="shared" si="52"/>
        <v>0</v>
      </c>
      <c r="N100" s="31">
        <f t="shared" si="52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25">
      <c r="A101" s="1"/>
      <c r="B101" s="60"/>
      <c r="C101" s="60"/>
      <c r="D101" s="60"/>
      <c r="E101" s="60"/>
      <c r="F101" s="60"/>
      <c r="G101" s="60"/>
      <c r="H101" s="30" t="s">
        <v>17</v>
      </c>
      <c r="I101" s="31">
        <f t="shared" ref="I101:I103" si="53">K101+L101+M101+N101</f>
        <v>0</v>
      </c>
      <c r="J101" s="31">
        <f t="shared" ref="J101:N103" si="54">J106</f>
        <v>0</v>
      </c>
      <c r="K101" s="31">
        <f t="shared" si="54"/>
        <v>0</v>
      </c>
      <c r="L101" s="31">
        <f t="shared" si="54"/>
        <v>0</v>
      </c>
      <c r="M101" s="31">
        <f t="shared" si="54"/>
        <v>0</v>
      </c>
      <c r="N101" s="31">
        <f t="shared" si="54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25">
      <c r="A102" s="1"/>
      <c r="B102" s="60"/>
      <c r="C102" s="60"/>
      <c r="D102" s="60"/>
      <c r="E102" s="60"/>
      <c r="F102" s="60"/>
      <c r="G102" s="60"/>
      <c r="H102" s="30" t="s">
        <v>18</v>
      </c>
      <c r="I102" s="36">
        <f t="shared" si="53"/>
        <v>2351.6</v>
      </c>
      <c r="J102" s="31">
        <f t="shared" si="54"/>
        <v>0</v>
      </c>
      <c r="K102" s="31">
        <f t="shared" si="54"/>
        <v>0</v>
      </c>
      <c r="L102" s="31">
        <f t="shared" si="54"/>
        <v>0</v>
      </c>
      <c r="M102" s="36">
        <f t="shared" si="54"/>
        <v>2351.6</v>
      </c>
      <c r="N102" s="31">
        <f t="shared" si="54"/>
        <v>0</v>
      </c>
      <c r="O102" s="1"/>
      <c r="P102" s="1"/>
      <c r="Q102" s="1"/>
      <c r="R102" s="1"/>
      <c r="S102" s="18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60"/>
      <c r="C103" s="60"/>
      <c r="D103" s="60"/>
      <c r="E103" s="60"/>
      <c r="F103" s="60"/>
      <c r="G103" s="60"/>
      <c r="H103" s="30" t="s">
        <v>19</v>
      </c>
      <c r="I103" s="31">
        <f t="shared" si="53"/>
        <v>0</v>
      </c>
      <c r="J103" s="31">
        <f t="shared" si="54"/>
        <v>0</v>
      </c>
      <c r="K103" s="31">
        <f t="shared" si="54"/>
        <v>0</v>
      </c>
      <c r="L103" s="31">
        <f t="shared" si="54"/>
        <v>0</v>
      </c>
      <c r="M103" s="31">
        <f t="shared" si="54"/>
        <v>0</v>
      </c>
      <c r="N103" s="31">
        <f t="shared" si="54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25">
      <c r="A104" s="1"/>
      <c r="B104" s="60" t="s">
        <v>43</v>
      </c>
      <c r="C104" s="60" t="s">
        <v>13</v>
      </c>
      <c r="D104" s="60" t="s">
        <v>50</v>
      </c>
      <c r="E104" s="60" t="s">
        <v>50</v>
      </c>
      <c r="F104" s="60" t="s">
        <v>50</v>
      </c>
      <c r="G104" s="60" t="s">
        <v>58</v>
      </c>
      <c r="H104" s="30" t="s">
        <v>40</v>
      </c>
      <c r="I104" s="36">
        <f>K104+L104+M104+N104</f>
        <v>2351.6</v>
      </c>
      <c r="J104" s="31">
        <f>J105+J106+J107+J108</f>
        <v>0</v>
      </c>
      <c r="K104" s="31">
        <f>K105+K106+K107+K108</f>
        <v>0</v>
      </c>
      <c r="L104" s="31">
        <f t="shared" ref="L104:N104" si="55">L105+L106+L107+L108</f>
        <v>0</v>
      </c>
      <c r="M104" s="36">
        <f t="shared" si="55"/>
        <v>2351.6</v>
      </c>
      <c r="N104" s="31">
        <f t="shared" si="55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25">
      <c r="A105" s="1"/>
      <c r="B105" s="60"/>
      <c r="C105" s="60"/>
      <c r="D105" s="60"/>
      <c r="E105" s="60"/>
      <c r="F105" s="60"/>
      <c r="G105" s="60"/>
      <c r="H105" s="30" t="s">
        <v>16</v>
      </c>
      <c r="I105" s="31">
        <f t="shared" ref="I105:I108" si="56">K105+L105+M105+N105</f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60"/>
      <c r="C106" s="60"/>
      <c r="D106" s="60"/>
      <c r="E106" s="60"/>
      <c r="F106" s="60"/>
      <c r="G106" s="60"/>
      <c r="H106" s="30" t="s">
        <v>17</v>
      </c>
      <c r="I106" s="31">
        <f t="shared" si="56"/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25">
      <c r="A107" s="1"/>
      <c r="B107" s="60"/>
      <c r="C107" s="60"/>
      <c r="D107" s="60"/>
      <c r="E107" s="60"/>
      <c r="F107" s="60"/>
      <c r="G107" s="60"/>
      <c r="H107" s="30" t="s">
        <v>18</v>
      </c>
      <c r="I107" s="36">
        <f t="shared" si="56"/>
        <v>2351.6</v>
      </c>
      <c r="J107" s="31">
        <v>0</v>
      </c>
      <c r="K107" s="31">
        <v>0</v>
      </c>
      <c r="L107" s="31">
        <v>0</v>
      </c>
      <c r="M107" s="36">
        <v>2351.6</v>
      </c>
      <c r="N107" s="31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25">
      <c r="A108" s="1"/>
      <c r="B108" s="60"/>
      <c r="C108" s="60"/>
      <c r="D108" s="60"/>
      <c r="E108" s="60"/>
      <c r="F108" s="60"/>
      <c r="G108" s="60"/>
      <c r="H108" s="30" t="s">
        <v>19</v>
      </c>
      <c r="I108" s="31">
        <f t="shared" si="56"/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61.5" customHeight="1" x14ac:dyDescent="0.2">
      <c r="A109" s="1"/>
      <c r="B109" s="62" t="s">
        <v>62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30" customHeight="1" x14ac:dyDescent="0.2">
      <c r="A110" s="1"/>
      <c r="B110" s="61" t="s">
        <v>52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68.25" customHeight="1" x14ac:dyDescent="0.2">
      <c r="A111" s="1"/>
      <c r="B111" s="61" t="s">
        <v>61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 x14ac:dyDescent="0.2">
      <c r="A112" s="1"/>
      <c r="B112" s="15"/>
      <c r="C112" s="15"/>
      <c r="D112" s="15"/>
      <c r="E112" s="15"/>
      <c r="F112" s="16"/>
      <c r="G112" s="16"/>
      <c r="H112" s="15"/>
      <c r="I112" s="14"/>
      <c r="J112" s="14"/>
      <c r="K112" s="15"/>
      <c r="L112" s="15"/>
      <c r="M112" s="15"/>
      <c r="N112" s="15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 x14ac:dyDescent="0.2">
      <c r="A113" s="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 x14ac:dyDescent="0.2">
      <c r="A114" s="1"/>
      <c r="B114" s="53"/>
      <c r="C114" s="53"/>
      <c r="D114" s="53"/>
      <c r="E114" s="53"/>
      <c r="F114" s="53"/>
      <c r="G114" s="53"/>
      <c r="H114" s="7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 x14ac:dyDescent="0.2">
      <c r="A115" s="1"/>
      <c r="B115" s="53"/>
      <c r="C115" s="53"/>
      <c r="D115" s="53"/>
      <c r="E115" s="53"/>
      <c r="F115" s="53"/>
      <c r="G115" s="53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 x14ac:dyDescent="0.2">
      <c r="A116" s="1"/>
      <c r="B116" s="53"/>
      <c r="C116" s="53"/>
      <c r="D116" s="53"/>
      <c r="E116" s="53"/>
      <c r="F116" s="53"/>
      <c r="G116" s="53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0.75" customHeight="1" x14ac:dyDescent="0.2">
      <c r="A117" s="1"/>
      <c r="B117" s="53"/>
      <c r="C117" s="53"/>
      <c r="D117" s="53"/>
      <c r="E117" s="53"/>
      <c r="F117" s="53"/>
      <c r="G117" s="53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 x14ac:dyDescent="0.2">
      <c r="A118" s="1"/>
      <c r="B118" s="53"/>
      <c r="C118" s="53"/>
      <c r="D118" s="53"/>
      <c r="E118" s="53"/>
      <c r="F118" s="53"/>
      <c r="G118" s="53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 x14ac:dyDescent="0.2">
      <c r="A119" s="1"/>
      <c r="B119" s="53"/>
      <c r="C119" s="53"/>
      <c r="D119" s="53"/>
      <c r="E119" s="53"/>
      <c r="F119" s="53"/>
      <c r="G119" s="53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 x14ac:dyDescent="0.2">
      <c r="A120" s="1"/>
      <c r="B120" s="53"/>
      <c r="C120" s="53"/>
      <c r="D120" s="53"/>
      <c r="E120" s="53"/>
      <c r="F120" s="53"/>
      <c r="G120" s="53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 x14ac:dyDescent="0.2">
      <c r="A121" s="1"/>
      <c r="B121" s="53"/>
      <c r="C121" s="53"/>
      <c r="D121" s="53"/>
      <c r="E121" s="53"/>
      <c r="F121" s="53"/>
      <c r="G121" s="53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 x14ac:dyDescent="0.2">
      <c r="A122" s="1"/>
      <c r="B122" s="53"/>
      <c r="C122" s="53"/>
      <c r="D122" s="53"/>
      <c r="E122" s="53"/>
      <c r="F122" s="53"/>
      <c r="G122" s="53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 x14ac:dyDescent="0.2">
      <c r="A123" s="1"/>
      <c r="B123" s="53"/>
      <c r="C123" s="53"/>
      <c r="D123" s="53"/>
      <c r="E123" s="53"/>
      <c r="F123" s="53"/>
      <c r="G123" s="53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">
      <c r="A124" s="1"/>
      <c r="B124" s="53"/>
      <c r="C124" s="53"/>
      <c r="D124" s="53"/>
      <c r="E124" s="53"/>
      <c r="F124" s="53"/>
      <c r="G124" s="53"/>
      <c r="H124" s="8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">
      <c r="A125" s="1"/>
      <c r="B125" s="53"/>
      <c r="C125" s="53"/>
      <c r="D125" s="53"/>
      <c r="E125" s="53"/>
      <c r="F125" s="53"/>
      <c r="G125" s="53"/>
      <c r="H125" s="7"/>
      <c r="I125" s="7"/>
      <c r="J125" s="7"/>
      <c r="K125" s="7"/>
      <c r="L125" s="7"/>
      <c r="M125" s="7"/>
      <c r="N125" s="7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">
      <c r="A126" s="1"/>
      <c r="B126" s="53"/>
      <c r="C126" s="53"/>
      <c r="D126" s="53"/>
      <c r="E126" s="53"/>
      <c r="F126" s="53"/>
      <c r="G126" s="53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" x14ac:dyDescent="0.2">
      <c r="A127" s="1"/>
      <c r="B127" s="53"/>
      <c r="C127" s="53"/>
      <c r="D127" s="53"/>
      <c r="E127" s="53"/>
      <c r="F127" s="53"/>
      <c r="G127" s="53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" x14ac:dyDescent="0.2">
      <c r="A128" s="1"/>
      <c r="B128" s="53"/>
      <c r="C128" s="53"/>
      <c r="D128" s="53"/>
      <c r="E128" s="53"/>
      <c r="F128" s="53"/>
      <c r="G128" s="53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" x14ac:dyDescent="0.2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5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5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5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5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5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5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" x14ac:dyDescent="0.25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"/>
      <c r="B138" s="9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5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</sheetData>
  <mergeCells count="118"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24:G128"/>
    <mergeCell ref="B119:B123"/>
    <mergeCell ref="C119:C123"/>
    <mergeCell ref="D119:D123"/>
    <mergeCell ref="E119:E123"/>
    <mergeCell ref="F119:F123"/>
    <mergeCell ref="G119:G123"/>
    <mergeCell ref="B124:B128"/>
    <mergeCell ref="C124:C128"/>
    <mergeCell ref="D124:D128"/>
    <mergeCell ref="E124:E128"/>
    <mergeCell ref="F124:F128"/>
    <mergeCell ref="B114:B118"/>
    <mergeCell ref="C114:C118"/>
    <mergeCell ref="D114:D118"/>
    <mergeCell ref="E114:E118"/>
    <mergeCell ref="F114:F118"/>
    <mergeCell ref="G114:G118"/>
    <mergeCell ref="F74:F82"/>
    <mergeCell ref="G74:G82"/>
    <mergeCell ref="B83:B91"/>
    <mergeCell ref="C83:C91"/>
    <mergeCell ref="D83:D91"/>
    <mergeCell ref="E83:E91"/>
    <mergeCell ref="F92:F97"/>
    <mergeCell ref="G92:G97"/>
    <mergeCell ref="B111:N111"/>
    <mergeCell ref="B110:N110"/>
    <mergeCell ref="D104:D108"/>
    <mergeCell ref="B104:B108"/>
    <mergeCell ref="C104:C108"/>
    <mergeCell ref="B109:N109"/>
    <mergeCell ref="B92:B97"/>
    <mergeCell ref="C92:C97"/>
    <mergeCell ref="D92:D97"/>
    <mergeCell ref="E92:E97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Ачина Ольга Викторовна</cp:lastModifiedBy>
  <cp:lastPrinted>2023-04-19T00:26:51Z</cp:lastPrinted>
  <dcterms:created xsi:type="dcterms:W3CDTF">1996-10-08T23:32:33Z</dcterms:created>
  <dcterms:modified xsi:type="dcterms:W3CDTF">2023-09-29T03:56:14Z</dcterms:modified>
</cp:coreProperties>
</file>