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25" windowWidth="12060" windowHeight="8175"/>
  </bookViews>
  <sheets>
    <sheet name="Приложение  2 Финансирование" sheetId="1" r:id="rId1"/>
  </sheets>
  <definedNames>
    <definedName name="_xlnm.Print_Area" localSheetId="0">'Приложение  2 Финансирование'!$A$1:$O$115</definedName>
  </definedNames>
  <calcPr calcId="145621"/>
</workbook>
</file>

<file path=xl/calcChain.xml><?xml version="1.0" encoding="utf-8"?>
<calcChain xmlns="http://schemas.openxmlformats.org/spreadsheetml/2006/main">
  <c r="M15" i="1" l="1"/>
  <c r="M22" i="1" l="1"/>
  <c r="F18" i="1" l="1"/>
  <c r="D18" i="1" s="1"/>
  <c r="G18" i="1"/>
  <c r="H18" i="1"/>
  <c r="I18" i="1"/>
  <c r="J18" i="1"/>
  <c r="K18" i="1"/>
  <c r="L18" i="1"/>
  <c r="M18" i="1"/>
  <c r="N18" i="1"/>
  <c r="O18" i="1"/>
  <c r="E18" i="1"/>
  <c r="F23" i="1" l="1"/>
  <c r="G23" i="1"/>
  <c r="H23" i="1"/>
  <c r="I23" i="1"/>
  <c r="J23" i="1"/>
  <c r="K23" i="1"/>
  <c r="M23" i="1"/>
  <c r="N23" i="1"/>
  <c r="O23" i="1"/>
  <c r="F22" i="1"/>
  <c r="G22" i="1"/>
  <c r="H22" i="1"/>
  <c r="I22" i="1"/>
  <c r="J22" i="1"/>
  <c r="K22" i="1"/>
  <c r="L22" i="1"/>
  <c r="N22" i="1"/>
  <c r="O22" i="1"/>
  <c r="F21" i="1"/>
  <c r="G21" i="1"/>
  <c r="H21" i="1"/>
  <c r="I21" i="1"/>
  <c r="J21" i="1"/>
  <c r="K21" i="1"/>
  <c r="L21" i="1"/>
  <c r="M21" i="1"/>
  <c r="N21" i="1"/>
  <c r="O21" i="1"/>
  <c r="F20" i="1"/>
  <c r="G20" i="1"/>
  <c r="H20" i="1"/>
  <c r="I20" i="1"/>
  <c r="J20" i="1"/>
  <c r="K20" i="1"/>
  <c r="L20" i="1"/>
  <c r="M20" i="1"/>
  <c r="N20" i="1"/>
  <c r="O20" i="1"/>
  <c r="E21" i="1"/>
  <c r="E22" i="1"/>
  <c r="E23" i="1"/>
  <c r="E20" i="1"/>
  <c r="D43" i="1"/>
  <c r="D42" i="1"/>
  <c r="D41" i="1"/>
  <c r="D40" i="1"/>
  <c r="O39" i="1"/>
  <c r="N39" i="1"/>
  <c r="M39" i="1"/>
  <c r="L39" i="1"/>
  <c r="K39" i="1"/>
  <c r="J39" i="1"/>
  <c r="I39" i="1"/>
  <c r="H39" i="1"/>
  <c r="D39" i="1" s="1"/>
  <c r="G39" i="1"/>
  <c r="F39" i="1"/>
  <c r="E39" i="1"/>
  <c r="F24" i="1"/>
  <c r="G24" i="1"/>
  <c r="H24" i="1"/>
  <c r="I24" i="1"/>
  <c r="J24" i="1"/>
  <c r="K24" i="1"/>
  <c r="M24" i="1"/>
  <c r="N24" i="1"/>
  <c r="O24" i="1"/>
  <c r="E24" i="1"/>
  <c r="D25" i="1"/>
  <c r="D26" i="1"/>
  <c r="D27" i="1"/>
  <c r="E29" i="1"/>
  <c r="F29" i="1"/>
  <c r="G29" i="1"/>
  <c r="H29" i="1"/>
  <c r="I29" i="1"/>
  <c r="J29" i="1"/>
  <c r="K29" i="1"/>
  <c r="L29" i="1"/>
  <c r="M29" i="1"/>
  <c r="N29" i="1"/>
  <c r="O29" i="1"/>
  <c r="D30" i="1"/>
  <c r="D31" i="1"/>
  <c r="D32" i="1"/>
  <c r="D33" i="1"/>
  <c r="F34" i="1"/>
  <c r="G34" i="1"/>
  <c r="H34" i="1"/>
  <c r="I34" i="1"/>
  <c r="J34" i="1"/>
  <c r="K34" i="1"/>
  <c r="L34" i="1"/>
  <c r="M34" i="1"/>
  <c r="N34" i="1"/>
  <c r="O34" i="1"/>
  <c r="E34" i="1"/>
  <c r="D38" i="1"/>
  <c r="D37" i="1"/>
  <c r="D36" i="1"/>
  <c r="D35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M47" i="1"/>
  <c r="N47" i="1"/>
  <c r="O47" i="1"/>
  <c r="F46" i="1"/>
  <c r="G46" i="1"/>
  <c r="H46" i="1"/>
  <c r="I46" i="1"/>
  <c r="J46" i="1"/>
  <c r="K46" i="1"/>
  <c r="L46" i="1"/>
  <c r="M46" i="1"/>
  <c r="N46" i="1"/>
  <c r="O46" i="1"/>
  <c r="F45" i="1"/>
  <c r="G45" i="1"/>
  <c r="H45" i="1"/>
  <c r="I45" i="1"/>
  <c r="J45" i="1"/>
  <c r="K45" i="1"/>
  <c r="L45" i="1"/>
  <c r="L44" i="1" s="1"/>
  <c r="M45" i="1"/>
  <c r="N45" i="1"/>
  <c r="O45" i="1"/>
  <c r="E46" i="1"/>
  <c r="E47" i="1"/>
  <c r="E48" i="1"/>
  <c r="E45" i="1"/>
  <c r="H44" i="1"/>
  <c r="O49" i="1"/>
  <c r="F49" i="1"/>
  <c r="G49" i="1"/>
  <c r="H49" i="1"/>
  <c r="I49" i="1"/>
  <c r="J49" i="1"/>
  <c r="K49" i="1"/>
  <c r="L49" i="1"/>
  <c r="M49" i="1"/>
  <c r="N49" i="1"/>
  <c r="E49" i="1"/>
  <c r="D50" i="1"/>
  <c r="D51" i="1"/>
  <c r="D52" i="1"/>
  <c r="D53" i="1"/>
  <c r="E54" i="1"/>
  <c r="D55" i="1"/>
  <c r="F54" i="1"/>
  <c r="G54" i="1"/>
  <c r="H54" i="1"/>
  <c r="I54" i="1"/>
  <c r="J54" i="1"/>
  <c r="K54" i="1"/>
  <c r="L54" i="1"/>
  <c r="M54" i="1"/>
  <c r="N54" i="1"/>
  <c r="O54" i="1"/>
  <c r="D56" i="1"/>
  <c r="D57" i="1"/>
  <c r="D58" i="1"/>
  <c r="F59" i="1"/>
  <c r="G59" i="1"/>
  <c r="H59" i="1"/>
  <c r="I59" i="1"/>
  <c r="J59" i="1"/>
  <c r="K59" i="1"/>
  <c r="L59" i="1"/>
  <c r="M59" i="1"/>
  <c r="N59" i="1"/>
  <c r="O59" i="1"/>
  <c r="E59" i="1"/>
  <c r="D60" i="1"/>
  <c r="D61" i="1"/>
  <c r="D62" i="1"/>
  <c r="D63" i="1"/>
  <c r="F69" i="1"/>
  <c r="G69" i="1"/>
  <c r="H69" i="1"/>
  <c r="I69" i="1"/>
  <c r="J69" i="1"/>
  <c r="K69" i="1"/>
  <c r="L69" i="1"/>
  <c r="M69" i="1"/>
  <c r="N69" i="1"/>
  <c r="O69" i="1"/>
  <c r="E69" i="1"/>
  <c r="F67" i="1"/>
  <c r="G67" i="1"/>
  <c r="H67" i="1"/>
  <c r="I67" i="1"/>
  <c r="J67" i="1"/>
  <c r="K67" i="1"/>
  <c r="L67" i="1"/>
  <c r="M67" i="1"/>
  <c r="N67" i="1"/>
  <c r="O67" i="1"/>
  <c r="F66" i="1"/>
  <c r="G66" i="1"/>
  <c r="H66" i="1"/>
  <c r="I66" i="1"/>
  <c r="J66" i="1"/>
  <c r="K66" i="1"/>
  <c r="L66" i="1"/>
  <c r="M66" i="1"/>
  <c r="N66" i="1"/>
  <c r="O66" i="1"/>
  <c r="F65" i="1"/>
  <c r="G65" i="1"/>
  <c r="H65" i="1"/>
  <c r="I65" i="1"/>
  <c r="J65" i="1"/>
  <c r="K65" i="1"/>
  <c r="L65" i="1"/>
  <c r="M65" i="1"/>
  <c r="N65" i="1"/>
  <c r="O65" i="1"/>
  <c r="E66" i="1"/>
  <c r="E67" i="1"/>
  <c r="E65" i="1"/>
  <c r="E68" i="1"/>
  <c r="E17" i="1" s="1"/>
  <c r="E70" i="1"/>
  <c r="F70" i="1"/>
  <c r="G70" i="1"/>
  <c r="H70" i="1"/>
  <c r="I70" i="1"/>
  <c r="J70" i="1"/>
  <c r="K70" i="1"/>
  <c r="L70" i="1"/>
  <c r="M70" i="1"/>
  <c r="N70" i="1"/>
  <c r="O70" i="1"/>
  <c r="D71" i="1"/>
  <c r="D72" i="1"/>
  <c r="D73" i="1"/>
  <c r="D74" i="1"/>
  <c r="D75" i="1"/>
  <c r="F76" i="1"/>
  <c r="G76" i="1"/>
  <c r="H76" i="1"/>
  <c r="I76" i="1"/>
  <c r="J76" i="1"/>
  <c r="K76" i="1"/>
  <c r="L76" i="1"/>
  <c r="M76" i="1"/>
  <c r="N76" i="1"/>
  <c r="O76" i="1"/>
  <c r="E76" i="1"/>
  <c r="D77" i="1"/>
  <c r="D78" i="1"/>
  <c r="D79" i="1"/>
  <c r="D80" i="1"/>
  <c r="F81" i="1"/>
  <c r="G81" i="1"/>
  <c r="H81" i="1"/>
  <c r="I81" i="1"/>
  <c r="J81" i="1"/>
  <c r="K81" i="1"/>
  <c r="L81" i="1"/>
  <c r="M81" i="1"/>
  <c r="N81" i="1"/>
  <c r="O81" i="1"/>
  <c r="E81" i="1"/>
  <c r="D82" i="1"/>
  <c r="D83" i="1"/>
  <c r="D84" i="1"/>
  <c r="D85" i="1"/>
  <c r="O86" i="1"/>
  <c r="F86" i="1"/>
  <c r="G86" i="1"/>
  <c r="H86" i="1"/>
  <c r="I86" i="1"/>
  <c r="J86" i="1"/>
  <c r="K86" i="1"/>
  <c r="L86" i="1"/>
  <c r="M86" i="1"/>
  <c r="N86" i="1"/>
  <c r="E86" i="1"/>
  <c r="D87" i="1"/>
  <c r="D88" i="1"/>
  <c r="D89" i="1"/>
  <c r="D90" i="1"/>
  <c r="D93" i="1"/>
  <c r="F91" i="1"/>
  <c r="G91" i="1"/>
  <c r="H91" i="1"/>
  <c r="I91" i="1"/>
  <c r="J91" i="1"/>
  <c r="K91" i="1"/>
  <c r="L91" i="1"/>
  <c r="M91" i="1"/>
  <c r="N91" i="1"/>
  <c r="O91" i="1"/>
  <c r="E91" i="1"/>
  <c r="E97" i="1"/>
  <c r="E101" i="1"/>
  <c r="D102" i="1"/>
  <c r="F101" i="1"/>
  <c r="G101" i="1"/>
  <c r="H101" i="1"/>
  <c r="I101" i="1"/>
  <c r="J101" i="1"/>
  <c r="K101" i="1"/>
  <c r="L101" i="1"/>
  <c r="M101" i="1"/>
  <c r="N101" i="1"/>
  <c r="O101" i="1"/>
  <c r="D113" i="1"/>
  <c r="F111" i="1"/>
  <c r="G111" i="1"/>
  <c r="H111" i="1"/>
  <c r="I111" i="1"/>
  <c r="J111" i="1"/>
  <c r="K111" i="1"/>
  <c r="L111" i="1"/>
  <c r="M111" i="1"/>
  <c r="N111" i="1"/>
  <c r="O111" i="1"/>
  <c r="E111" i="1"/>
  <c r="D92" i="1"/>
  <c r="D94" i="1"/>
  <c r="D95" i="1"/>
  <c r="F100" i="1"/>
  <c r="G100" i="1"/>
  <c r="H100" i="1"/>
  <c r="I100" i="1"/>
  <c r="J100" i="1"/>
  <c r="K100" i="1"/>
  <c r="L100" i="1"/>
  <c r="M100" i="1"/>
  <c r="N100" i="1"/>
  <c r="O100" i="1"/>
  <c r="F99" i="1"/>
  <c r="G99" i="1"/>
  <c r="H99" i="1"/>
  <c r="I99" i="1"/>
  <c r="J99" i="1"/>
  <c r="K99" i="1"/>
  <c r="L99" i="1"/>
  <c r="M99" i="1"/>
  <c r="N99" i="1"/>
  <c r="O99" i="1"/>
  <c r="F98" i="1"/>
  <c r="G98" i="1"/>
  <c r="H98" i="1"/>
  <c r="I98" i="1"/>
  <c r="J98" i="1"/>
  <c r="K98" i="1"/>
  <c r="L98" i="1"/>
  <c r="M98" i="1"/>
  <c r="N98" i="1"/>
  <c r="O98" i="1"/>
  <c r="F97" i="1"/>
  <c r="G97" i="1"/>
  <c r="H97" i="1"/>
  <c r="I97" i="1"/>
  <c r="J97" i="1"/>
  <c r="K97" i="1"/>
  <c r="L97" i="1"/>
  <c r="M97" i="1"/>
  <c r="N97" i="1"/>
  <c r="O97" i="1"/>
  <c r="E98" i="1"/>
  <c r="E99" i="1"/>
  <c r="E100" i="1"/>
  <c r="D103" i="1"/>
  <c r="D104" i="1"/>
  <c r="D105" i="1"/>
  <c r="F110" i="1"/>
  <c r="G110" i="1"/>
  <c r="H110" i="1"/>
  <c r="I110" i="1"/>
  <c r="J110" i="1"/>
  <c r="K110" i="1"/>
  <c r="L110" i="1"/>
  <c r="M110" i="1"/>
  <c r="N110" i="1"/>
  <c r="O110" i="1"/>
  <c r="F109" i="1"/>
  <c r="G109" i="1"/>
  <c r="H109" i="1"/>
  <c r="I109" i="1"/>
  <c r="J109" i="1"/>
  <c r="K109" i="1"/>
  <c r="L109" i="1"/>
  <c r="M109" i="1"/>
  <c r="N109" i="1"/>
  <c r="O109" i="1"/>
  <c r="F108" i="1"/>
  <c r="G108" i="1"/>
  <c r="H108" i="1"/>
  <c r="I108" i="1"/>
  <c r="J108" i="1"/>
  <c r="K108" i="1"/>
  <c r="L108" i="1"/>
  <c r="M108" i="1"/>
  <c r="N108" i="1"/>
  <c r="O108" i="1"/>
  <c r="F107" i="1"/>
  <c r="G107" i="1"/>
  <c r="H107" i="1"/>
  <c r="I107" i="1"/>
  <c r="J107" i="1"/>
  <c r="K107" i="1"/>
  <c r="K106" i="1" s="1"/>
  <c r="L107" i="1"/>
  <c r="M107" i="1"/>
  <c r="N107" i="1"/>
  <c r="O107" i="1"/>
  <c r="O106" i="1" s="1"/>
  <c r="E108" i="1"/>
  <c r="E109" i="1"/>
  <c r="E110" i="1"/>
  <c r="E107" i="1"/>
  <c r="D115" i="1"/>
  <c r="D114" i="1"/>
  <c r="D112" i="1"/>
  <c r="M16" i="1" l="1"/>
  <c r="D16" i="1" s="1"/>
  <c r="D109" i="1"/>
  <c r="M106" i="1"/>
  <c r="D59" i="1"/>
  <c r="M44" i="1"/>
  <c r="I14" i="1"/>
  <c r="I13" i="1" s="1"/>
  <c r="O15" i="1"/>
  <c r="N96" i="1"/>
  <c r="J96" i="1"/>
  <c r="L96" i="1"/>
  <c r="H96" i="1"/>
  <c r="O14" i="1"/>
  <c r="K14" i="1"/>
  <c r="G14" i="1"/>
  <c r="I15" i="1"/>
  <c r="O16" i="1"/>
  <c r="K16" i="1"/>
  <c r="G16" i="1"/>
  <c r="N14" i="1"/>
  <c r="J14" i="1"/>
  <c r="F14" i="1"/>
  <c r="L14" i="1"/>
  <c r="H14" i="1"/>
  <c r="E14" i="1"/>
  <c r="D46" i="1"/>
  <c r="D98" i="1"/>
  <c r="E96" i="1"/>
  <c r="I106" i="1"/>
  <c r="M14" i="1"/>
  <c r="E16" i="1"/>
  <c r="K15" i="1"/>
  <c r="G15" i="1"/>
  <c r="I16" i="1"/>
  <c r="L15" i="1"/>
  <c r="H15" i="1"/>
  <c r="N16" i="1"/>
  <c r="J16" i="1"/>
  <c r="F16" i="1"/>
  <c r="E15" i="1"/>
  <c r="N15" i="1"/>
  <c r="J15" i="1"/>
  <c r="F15" i="1"/>
  <c r="L16" i="1"/>
  <c r="H16" i="1"/>
  <c r="E13" i="1"/>
  <c r="L106" i="1"/>
  <c r="H106" i="1"/>
  <c r="O96" i="1"/>
  <c r="K96" i="1"/>
  <c r="G96" i="1"/>
  <c r="M96" i="1"/>
  <c r="I96" i="1"/>
  <c r="D70" i="1"/>
  <c r="D48" i="1"/>
  <c r="D34" i="1"/>
  <c r="E19" i="1"/>
  <c r="K44" i="1"/>
  <c r="I44" i="1"/>
  <c r="K19" i="1"/>
  <c r="D100" i="1"/>
  <c r="D86" i="1"/>
  <c r="E106" i="1"/>
  <c r="D99" i="1"/>
  <c r="D111" i="1"/>
  <c r="D67" i="1"/>
  <c r="D54" i="1"/>
  <c r="N106" i="1"/>
  <c r="J106" i="1"/>
  <c r="F106" i="1"/>
  <c r="D76" i="1"/>
  <c r="D81" i="1"/>
  <c r="D49" i="1"/>
  <c r="D107" i="1"/>
  <c r="D97" i="1"/>
  <c r="D101" i="1"/>
  <c r="D65" i="1"/>
  <c r="D45" i="1"/>
  <c r="D108" i="1"/>
  <c r="G106" i="1"/>
  <c r="D69" i="1"/>
  <c r="F96" i="1"/>
  <c r="D91" i="1"/>
  <c r="D47" i="1"/>
  <c r="O44" i="1"/>
  <c r="D21" i="1"/>
  <c r="M19" i="1"/>
  <c r="I19" i="1"/>
  <c r="N13" i="1"/>
  <c r="D15" i="1"/>
  <c r="D22" i="1"/>
  <c r="H19" i="1"/>
  <c r="G19" i="1"/>
  <c r="N19" i="1"/>
  <c r="J19" i="1"/>
  <c r="F19" i="1"/>
  <c r="D29" i="1"/>
  <c r="G44" i="1"/>
  <c r="N44" i="1"/>
  <c r="J44" i="1"/>
  <c r="F44" i="1"/>
  <c r="E44" i="1"/>
  <c r="D66" i="1"/>
  <c r="D110" i="1"/>
  <c r="M13" i="1" l="1"/>
  <c r="D96" i="1"/>
  <c r="D13" i="1"/>
  <c r="F13" i="1"/>
  <c r="G13" i="1"/>
  <c r="J13" i="1"/>
  <c r="K13" i="1"/>
  <c r="D106" i="1"/>
  <c r="H13" i="1"/>
  <c r="D44" i="1"/>
  <c r="O68" i="1" l="1"/>
  <c r="O17" i="1" s="1"/>
  <c r="N68" i="1"/>
  <c r="N17" i="1" s="1"/>
  <c r="M68" i="1"/>
  <c r="M17" i="1" s="1"/>
  <c r="L68" i="1"/>
  <c r="L17" i="1" s="1"/>
  <c r="K68" i="1"/>
  <c r="K17" i="1" s="1"/>
  <c r="J68" i="1"/>
  <c r="J17" i="1" s="1"/>
  <c r="I68" i="1"/>
  <c r="I17" i="1" s="1"/>
  <c r="H68" i="1"/>
  <c r="H17" i="1" s="1"/>
  <c r="G68" i="1"/>
  <c r="G17" i="1" s="1"/>
  <c r="F68" i="1"/>
  <c r="L28" i="1"/>
  <c r="L23" i="1" s="1"/>
  <c r="F17" i="1" l="1"/>
  <c r="D17" i="1" s="1"/>
  <c r="D68" i="1"/>
  <c r="L24" i="1"/>
  <c r="D24" i="1" s="1"/>
  <c r="D28" i="1"/>
  <c r="D20" i="1"/>
  <c r="O19" i="1"/>
  <c r="F64" i="1"/>
  <c r="J64" i="1"/>
  <c r="K64" i="1"/>
  <c r="N64" i="1"/>
  <c r="O64" i="1"/>
  <c r="H64" i="1"/>
  <c r="E64" i="1"/>
  <c r="I64" i="1"/>
  <c r="G64" i="1"/>
  <c r="M64" i="1"/>
  <c r="L64" i="1"/>
  <c r="L13" i="1" l="1"/>
  <c r="L19" i="1"/>
  <c r="D23" i="1"/>
  <c r="O13" i="1"/>
  <c r="D14" i="1"/>
  <c r="D64" i="1"/>
  <c r="D19" i="1" l="1"/>
</calcChain>
</file>

<file path=xl/sharedStrings.xml><?xml version="1.0" encoding="utf-8"?>
<sst xmlns="http://schemas.openxmlformats.org/spreadsheetml/2006/main" count="165" uniqueCount="67">
  <si>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</si>
  <si>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</si>
  <si>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</si>
  <si>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</si>
  <si>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</si>
  <si>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</si>
  <si>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</si>
  <si>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</si>
  <si>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</si>
  <si>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</si>
  <si>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</si>
  <si>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</si>
  <si>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</si>
  <si>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</si>
  <si>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</si>
  <si>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</si>
  <si>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</si>
  <si>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</si>
  <si>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</si>
  <si>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</si>
  <si>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</si>
  <si>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</si>
  <si>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</si>
  <si>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</si>
  <si>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</si>
  <si>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</si>
  <si>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</si>
  <si>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</si>
  <si>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</si>
  <si>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</si>
  <si>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</si>
  <si>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</si>
  <si>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</si>
  <si>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</si>
  <si>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</si>
  <si>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</si>
  <si>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</si>
  <si>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</si>
  <si>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</si>
  <si>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</si>
  <si>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</si>
  <si>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</si>
  <si>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</si>
  <si>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</si>
  <si>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</si>
  <si>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</si>
  <si>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</si>
  <si>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</si>
  <si>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</si>
  <si>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</si>
  <si>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</si>
  <si>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</si>
  <si>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</si>
  <si>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</si>
  <si>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</si>
  <si>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</si>
  <si>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</si>
  <si>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</si>
  <si>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</si>
  <si>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</si>
  <si>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</si>
  <si>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</si>
  <si>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</si>
  <si>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Мероприятие 1.4</t>
  </si>
  <si>
    <t>Реализация мероприятий в сфере реабилитации и абилитации инвалидов</t>
  </si>
  <si>
    <t>Приложение  № 2  к постановлению</t>
  </si>
  <si>
    <t>от 29.08.2023 № 4517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</si>
</sst>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164" fontId="9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5"/>
  <sheetViews>
    <sheetView tabSelected="1" view="pageBreakPreview" zoomScale="85" zoomScaleNormal="70" zoomScaleSheetLayoutView="85" workbookViewId="0">
      <pane xSplit="1" topLeftCell="B1" activePane="topRight" state="frozen"/>
      <selection activeCell="A8" sqref="A8"/>
      <selection pane="topRight" activeCell="C10" sqref="C10:C11"/>
    </sheetView>
  </sheetViews>
  <sheetFormatPr defaultColWidth="9.140625" defaultRowHeight="15" x14ac:dyDescent="0.25"/>
  <cols>
    <col min="1" max="1" width="18.28515625" style="8" customWidth="1"/>
    <col min="2" max="2" width="39.28515625" style="8" customWidth="1"/>
    <col min="3" max="3" width="24.42578125" style="8" customWidth="1"/>
    <col min="4" max="4" width="14.42578125" style="8" customWidth="1"/>
    <col min="5" max="14" width="11" style="8" customWidth="1"/>
    <col min="15" max="15" width="13.5703125" style="8" customWidth="1"/>
    <col min="16" max="16384" width="9.140625" style="8"/>
  </cols>
  <sheetData>
    <row r="1" spans="1:19" ht="18.75" x14ac:dyDescent="0.3">
      <c r="K1" s="1" t="s">
        <v>65</v>
      </c>
      <c r="L1" s="1"/>
      <c r="M1" s="1"/>
      <c r="N1" s="1"/>
      <c r="O1" s="1"/>
    </row>
    <row r="2" spans="1:19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1" t="s">
        <v>42</v>
      </c>
      <c r="L2" s="1"/>
      <c r="M2" s="1"/>
      <c r="N2" s="1"/>
      <c r="O2" s="1"/>
    </row>
    <row r="3" spans="1:1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1" t="s">
        <v>66</v>
      </c>
      <c r="L3" s="1"/>
      <c r="M3" s="1"/>
      <c r="N3" s="1"/>
      <c r="O3" s="1"/>
    </row>
    <row r="4" spans="1:19" ht="18.75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1"/>
      <c r="O4" s="1"/>
    </row>
    <row r="5" spans="1:19" ht="20.2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1" t="s">
        <v>43</v>
      </c>
      <c r="L5" s="1"/>
      <c r="M5" s="1"/>
      <c r="N5" s="1"/>
      <c r="O5" s="1"/>
    </row>
    <row r="6" spans="1:19" ht="1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1" t="s">
        <v>38</v>
      </c>
      <c r="L6" s="1"/>
      <c r="M6" s="1"/>
      <c r="N6" s="1"/>
      <c r="O6" s="1"/>
    </row>
    <row r="7" spans="1:1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9" ht="36.75" customHeight="1" x14ac:dyDescent="0.3">
      <c r="A8" s="29" t="s">
        <v>39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9" ht="1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9" ht="15" customHeight="1" x14ac:dyDescent="0.25">
      <c r="A10" s="34" t="s">
        <v>0</v>
      </c>
      <c r="B10" s="34" t="s">
        <v>1</v>
      </c>
      <c r="C10" s="34" t="s">
        <v>2</v>
      </c>
      <c r="D10" s="30" t="s">
        <v>41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2"/>
    </row>
    <row r="11" spans="1:19" ht="81.75" customHeight="1" x14ac:dyDescent="0.25">
      <c r="A11" s="35"/>
      <c r="B11" s="35"/>
      <c r="C11" s="35"/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3" t="s">
        <v>8</v>
      </c>
      <c r="J11" s="3" t="s">
        <v>9</v>
      </c>
      <c r="K11" s="3" t="s">
        <v>33</v>
      </c>
      <c r="L11" s="3" t="s">
        <v>34</v>
      </c>
      <c r="M11" s="3" t="s">
        <v>35</v>
      </c>
      <c r="N11" s="3" t="s">
        <v>36</v>
      </c>
      <c r="O11" s="3" t="s">
        <v>37</v>
      </c>
    </row>
    <row r="12" spans="1:19" ht="15.75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9" s="10" customFormat="1" ht="34.5" customHeight="1" x14ac:dyDescent="0.25">
      <c r="A13" s="33" t="s">
        <v>10</v>
      </c>
      <c r="B13" s="33" t="s">
        <v>40</v>
      </c>
      <c r="C13" s="18" t="s">
        <v>3</v>
      </c>
      <c r="D13" s="6">
        <f>SUM(E13:O13)</f>
        <v>702825.57000000007</v>
      </c>
      <c r="E13" s="6">
        <f>E14+E15+E16+E18</f>
        <v>34441</v>
      </c>
      <c r="F13" s="6">
        <f t="shared" ref="F13:N13" si="0">F14+F15+F16+F18</f>
        <v>38797.699999999997</v>
      </c>
      <c r="G13" s="6">
        <f t="shared" si="0"/>
        <v>36894.800000000003</v>
      </c>
      <c r="H13" s="6">
        <f t="shared" si="0"/>
        <v>39841</v>
      </c>
      <c r="I13" s="6">
        <f t="shared" si="0"/>
        <v>39661.599999999999</v>
      </c>
      <c r="J13" s="6">
        <f t="shared" si="0"/>
        <v>46242.17</v>
      </c>
      <c r="K13" s="6">
        <f t="shared" si="0"/>
        <v>71900.000000000015</v>
      </c>
      <c r="L13" s="6">
        <f t="shared" si="0"/>
        <v>106626.9</v>
      </c>
      <c r="M13" s="6">
        <f>M14+M15+M16+M18</f>
        <v>117501.90000000001</v>
      </c>
      <c r="N13" s="6">
        <f t="shared" si="0"/>
        <v>84222.2</v>
      </c>
      <c r="O13" s="6">
        <f>O14+O15+O16+O18</f>
        <v>86696.299999999988</v>
      </c>
      <c r="Q13" s="16"/>
    </row>
    <row r="14" spans="1:19" s="10" customFormat="1" ht="34.5" customHeight="1" x14ac:dyDescent="0.25">
      <c r="A14" s="33"/>
      <c r="B14" s="33"/>
      <c r="C14" s="18" t="s">
        <v>11</v>
      </c>
      <c r="D14" s="6">
        <f t="shared" ref="D14:D17" si="1">SUM(E14:O14)</f>
        <v>22582</v>
      </c>
      <c r="E14" s="6">
        <f t="shared" ref="E14:O14" si="2">E20+E45+E65+E97+E107</f>
        <v>0</v>
      </c>
      <c r="F14" s="6">
        <f t="shared" si="2"/>
        <v>630</v>
      </c>
      <c r="G14" s="6">
        <f t="shared" si="2"/>
        <v>0</v>
      </c>
      <c r="H14" s="6">
        <f t="shared" si="2"/>
        <v>0</v>
      </c>
      <c r="I14" s="6">
        <f t="shared" si="2"/>
        <v>0</v>
      </c>
      <c r="J14" s="6">
        <f t="shared" si="2"/>
        <v>0</v>
      </c>
      <c r="K14" s="6">
        <f t="shared" si="2"/>
        <v>2426.3000000000002</v>
      </c>
      <c r="L14" s="6">
        <f t="shared" si="2"/>
        <v>19249.7</v>
      </c>
      <c r="M14" s="6">
        <f t="shared" si="2"/>
        <v>0</v>
      </c>
      <c r="N14" s="6">
        <f t="shared" si="2"/>
        <v>0</v>
      </c>
      <c r="O14" s="6">
        <f t="shared" si="2"/>
        <v>276</v>
      </c>
      <c r="Q14" s="16"/>
      <c r="R14" s="16"/>
      <c r="S14" s="16"/>
    </row>
    <row r="15" spans="1:19" s="10" customFormat="1" ht="34.5" customHeight="1" x14ac:dyDescent="0.25">
      <c r="A15" s="33"/>
      <c r="B15" s="33"/>
      <c r="C15" s="18" t="s">
        <v>12</v>
      </c>
      <c r="D15" s="6">
        <f t="shared" si="1"/>
        <v>33857.199999999997</v>
      </c>
      <c r="E15" s="6">
        <f t="shared" ref="E15:O15" si="3">E21+E46+E66+E98+E108</f>
        <v>0</v>
      </c>
      <c r="F15" s="6">
        <f t="shared" si="3"/>
        <v>0</v>
      </c>
      <c r="G15" s="6">
        <f t="shared" si="3"/>
        <v>335</v>
      </c>
      <c r="H15" s="6">
        <f t="shared" si="3"/>
        <v>0</v>
      </c>
      <c r="I15" s="6">
        <f t="shared" si="3"/>
        <v>0</v>
      </c>
      <c r="J15" s="6">
        <f t="shared" si="3"/>
        <v>0</v>
      </c>
      <c r="K15" s="6">
        <f t="shared" si="3"/>
        <v>384.5</v>
      </c>
      <c r="L15" s="6">
        <f t="shared" si="3"/>
        <v>6225.5</v>
      </c>
      <c r="M15" s="6">
        <f>M21+M46+M66+M98+M108</f>
        <v>26843.200000000001</v>
      </c>
      <c r="N15" s="6">
        <f t="shared" si="3"/>
        <v>0</v>
      </c>
      <c r="O15" s="6">
        <f t="shared" si="3"/>
        <v>69</v>
      </c>
    </row>
    <row r="16" spans="1:19" s="10" customFormat="1" ht="34.5" customHeight="1" x14ac:dyDescent="0.25">
      <c r="A16" s="33"/>
      <c r="B16" s="33"/>
      <c r="C16" s="18" t="s">
        <v>13</v>
      </c>
      <c r="D16" s="6">
        <f>SUM(E16:O16)</f>
        <v>575509.89999999991</v>
      </c>
      <c r="E16" s="6">
        <f t="shared" ref="E16:O16" si="4">E22+E47+E67+E99+E109</f>
        <v>27550.3</v>
      </c>
      <c r="F16" s="6">
        <f t="shared" si="4"/>
        <v>31567.7</v>
      </c>
      <c r="G16" s="6">
        <f t="shared" si="4"/>
        <v>31047.800000000003</v>
      </c>
      <c r="H16" s="6">
        <f t="shared" si="4"/>
        <v>34191</v>
      </c>
      <c r="I16" s="6">
        <f t="shared" si="4"/>
        <v>34149.599999999999</v>
      </c>
      <c r="J16" s="6">
        <f t="shared" si="4"/>
        <v>39942.199999999997</v>
      </c>
      <c r="K16" s="6">
        <f t="shared" si="4"/>
        <v>63577.200000000012</v>
      </c>
      <c r="L16" s="6">
        <f t="shared" si="4"/>
        <v>75520.2</v>
      </c>
      <c r="M16" s="6">
        <f>M22+M47+M67+M99+M109</f>
        <v>82902.600000000006</v>
      </c>
      <c r="N16" s="6">
        <f t="shared" si="4"/>
        <v>76466.099999999991</v>
      </c>
      <c r="O16" s="6">
        <f t="shared" si="4"/>
        <v>78595.199999999983</v>
      </c>
    </row>
    <row r="17" spans="1:15" s="10" customFormat="1" ht="34.5" customHeight="1" x14ac:dyDescent="0.25">
      <c r="A17" s="33"/>
      <c r="B17" s="33"/>
      <c r="C17" s="11" t="s">
        <v>14</v>
      </c>
      <c r="D17" s="6">
        <f t="shared" si="1"/>
        <v>1624.8</v>
      </c>
      <c r="E17" s="6">
        <f>E68</f>
        <v>1624.8</v>
      </c>
      <c r="F17" s="6">
        <f t="shared" ref="F17:O17" si="5">F68</f>
        <v>0</v>
      </c>
      <c r="G17" s="6">
        <f t="shared" si="5"/>
        <v>0</v>
      </c>
      <c r="H17" s="6">
        <f t="shared" si="5"/>
        <v>0</v>
      </c>
      <c r="I17" s="6">
        <f t="shared" si="5"/>
        <v>0</v>
      </c>
      <c r="J17" s="6">
        <f t="shared" si="5"/>
        <v>0</v>
      </c>
      <c r="K17" s="6">
        <f t="shared" si="5"/>
        <v>0</v>
      </c>
      <c r="L17" s="6">
        <f t="shared" si="5"/>
        <v>0</v>
      </c>
      <c r="M17" s="6">
        <f t="shared" si="5"/>
        <v>0</v>
      </c>
      <c r="N17" s="6">
        <f t="shared" si="5"/>
        <v>0</v>
      </c>
      <c r="O17" s="6">
        <f t="shared" si="5"/>
        <v>0</v>
      </c>
    </row>
    <row r="18" spans="1:15" s="10" customFormat="1" ht="34.5" customHeight="1" x14ac:dyDescent="0.25">
      <c r="A18" s="33"/>
      <c r="B18" s="33"/>
      <c r="C18" s="18" t="s">
        <v>15</v>
      </c>
      <c r="D18" s="6">
        <f>SUM(E18:O18)</f>
        <v>70876.47</v>
      </c>
      <c r="E18" s="6">
        <f>E23+E48+E69+E100+E110</f>
        <v>6890.7</v>
      </c>
      <c r="F18" s="6">
        <f t="shared" ref="F18:O18" si="6">F23+F48+F69+F100+F110</f>
        <v>6600</v>
      </c>
      <c r="G18" s="6">
        <f t="shared" si="6"/>
        <v>5512</v>
      </c>
      <c r="H18" s="6">
        <f t="shared" si="6"/>
        <v>5650</v>
      </c>
      <c r="I18" s="6">
        <f t="shared" si="6"/>
        <v>5512</v>
      </c>
      <c r="J18" s="6">
        <f t="shared" si="6"/>
        <v>6299.97</v>
      </c>
      <c r="K18" s="6">
        <f t="shared" si="6"/>
        <v>5512</v>
      </c>
      <c r="L18" s="6">
        <f t="shared" si="6"/>
        <v>5631.5</v>
      </c>
      <c r="M18" s="6">
        <f t="shared" si="6"/>
        <v>7756.1</v>
      </c>
      <c r="N18" s="6">
        <f t="shared" si="6"/>
        <v>7756.1</v>
      </c>
      <c r="O18" s="6">
        <f t="shared" si="6"/>
        <v>7756.1</v>
      </c>
    </row>
    <row r="19" spans="1:15" ht="35.25" customHeight="1" x14ac:dyDescent="0.25">
      <c r="A19" s="19" t="s">
        <v>16</v>
      </c>
      <c r="B19" s="19" t="s">
        <v>17</v>
      </c>
      <c r="C19" s="17" t="s">
        <v>3</v>
      </c>
      <c r="D19" s="5">
        <f>SUM(E19:O19)</f>
        <v>523952.77</v>
      </c>
      <c r="E19" s="5">
        <f>SUM(E20:E23)</f>
        <v>27918</v>
      </c>
      <c r="F19" s="5">
        <f t="shared" ref="F19:O19" si="7">SUM(F20:F23)</f>
        <v>27503</v>
      </c>
      <c r="G19" s="5">
        <f t="shared" si="7"/>
        <v>25217.7</v>
      </c>
      <c r="H19" s="5">
        <f t="shared" si="7"/>
        <v>27891.4</v>
      </c>
      <c r="I19" s="5">
        <f t="shared" si="7"/>
        <v>26139</v>
      </c>
      <c r="J19" s="5">
        <f t="shared" si="7"/>
        <v>34556.57</v>
      </c>
      <c r="K19" s="5">
        <f t="shared" si="7"/>
        <v>51399.600000000006</v>
      </c>
      <c r="L19" s="5">
        <f t="shared" si="7"/>
        <v>68090</v>
      </c>
      <c r="M19" s="5">
        <f t="shared" si="7"/>
        <v>78075.100000000006</v>
      </c>
      <c r="N19" s="5">
        <f t="shared" si="7"/>
        <v>77456</v>
      </c>
      <c r="O19" s="5">
        <f t="shared" si="7"/>
        <v>79706.399999999994</v>
      </c>
    </row>
    <row r="20" spans="1:15" ht="35.25" customHeight="1" x14ac:dyDescent="0.25">
      <c r="A20" s="19"/>
      <c r="B20" s="19"/>
      <c r="C20" s="17" t="s">
        <v>11</v>
      </c>
      <c r="D20" s="5">
        <f t="shared" ref="D20:D23" si="8">SUM(E20:O20)</f>
        <v>12</v>
      </c>
      <c r="E20" s="5">
        <f>E25+E30+E35+E40</f>
        <v>0</v>
      </c>
      <c r="F20" s="5">
        <f t="shared" ref="F20:O20" si="9">F25+F30+F35+F40</f>
        <v>0</v>
      </c>
      <c r="G20" s="5">
        <f t="shared" si="9"/>
        <v>0</v>
      </c>
      <c r="H20" s="5">
        <f t="shared" si="9"/>
        <v>0</v>
      </c>
      <c r="I20" s="5">
        <f t="shared" si="9"/>
        <v>0</v>
      </c>
      <c r="J20" s="5">
        <f t="shared" si="9"/>
        <v>0</v>
      </c>
      <c r="K20" s="5">
        <f t="shared" si="9"/>
        <v>0</v>
      </c>
      <c r="L20" s="5">
        <f t="shared" si="9"/>
        <v>0</v>
      </c>
      <c r="M20" s="5">
        <f t="shared" si="9"/>
        <v>0</v>
      </c>
      <c r="N20" s="5">
        <f t="shared" si="9"/>
        <v>0</v>
      </c>
      <c r="O20" s="5">
        <f t="shared" si="9"/>
        <v>12</v>
      </c>
    </row>
    <row r="21" spans="1:15" ht="35.25" customHeight="1" x14ac:dyDescent="0.25">
      <c r="A21" s="19"/>
      <c r="B21" s="19"/>
      <c r="C21" s="17" t="s">
        <v>12</v>
      </c>
      <c r="D21" s="5">
        <f t="shared" si="8"/>
        <v>3</v>
      </c>
      <c r="E21" s="5">
        <f t="shared" ref="E21:O23" si="10">E26+E31+E36+E41</f>
        <v>0</v>
      </c>
      <c r="F21" s="5">
        <f t="shared" si="10"/>
        <v>0</v>
      </c>
      <c r="G21" s="5">
        <f t="shared" si="10"/>
        <v>0</v>
      </c>
      <c r="H21" s="5">
        <f t="shared" si="10"/>
        <v>0</v>
      </c>
      <c r="I21" s="5">
        <f t="shared" si="10"/>
        <v>0</v>
      </c>
      <c r="J21" s="5">
        <f t="shared" si="10"/>
        <v>0</v>
      </c>
      <c r="K21" s="5">
        <f t="shared" si="10"/>
        <v>0</v>
      </c>
      <c r="L21" s="5">
        <f t="shared" si="10"/>
        <v>0</v>
      </c>
      <c r="M21" s="5">
        <f t="shared" si="10"/>
        <v>0</v>
      </c>
      <c r="N21" s="5">
        <f t="shared" si="10"/>
        <v>0</v>
      </c>
      <c r="O21" s="5">
        <f t="shared" si="10"/>
        <v>3</v>
      </c>
    </row>
    <row r="22" spans="1:15" ht="35.25" customHeight="1" x14ac:dyDescent="0.25">
      <c r="A22" s="19"/>
      <c r="B22" s="19"/>
      <c r="C22" s="17" t="s">
        <v>13</v>
      </c>
      <c r="D22" s="5">
        <f t="shared" si="8"/>
        <v>453061.3</v>
      </c>
      <c r="E22" s="5">
        <f t="shared" si="10"/>
        <v>21027.3</v>
      </c>
      <c r="F22" s="5">
        <f t="shared" si="10"/>
        <v>20903</v>
      </c>
      <c r="G22" s="5">
        <f t="shared" si="10"/>
        <v>19705.7</v>
      </c>
      <c r="H22" s="5">
        <f t="shared" si="10"/>
        <v>22241.4</v>
      </c>
      <c r="I22" s="5">
        <f t="shared" si="10"/>
        <v>20627</v>
      </c>
      <c r="J22" s="5">
        <f t="shared" si="10"/>
        <v>28256.6</v>
      </c>
      <c r="K22" s="5">
        <f t="shared" si="10"/>
        <v>45887.600000000006</v>
      </c>
      <c r="L22" s="5">
        <f t="shared" si="10"/>
        <v>62458.5</v>
      </c>
      <c r="M22" s="5">
        <f>M27+M32+M37+M42</f>
        <v>70319</v>
      </c>
      <c r="N22" s="5">
        <f t="shared" si="10"/>
        <v>69699.899999999994</v>
      </c>
      <c r="O22" s="5">
        <f t="shared" si="10"/>
        <v>71935.299999999988</v>
      </c>
    </row>
    <row r="23" spans="1:15" ht="35.25" customHeight="1" x14ac:dyDescent="0.25">
      <c r="A23" s="19"/>
      <c r="B23" s="19"/>
      <c r="C23" s="17" t="s">
        <v>15</v>
      </c>
      <c r="D23" s="5">
        <f t="shared" si="8"/>
        <v>70876.47</v>
      </c>
      <c r="E23" s="5">
        <f t="shared" si="10"/>
        <v>6890.7</v>
      </c>
      <c r="F23" s="5">
        <f t="shared" si="10"/>
        <v>6600</v>
      </c>
      <c r="G23" s="5">
        <f t="shared" si="10"/>
        <v>5512</v>
      </c>
      <c r="H23" s="5">
        <f t="shared" si="10"/>
        <v>5650</v>
      </c>
      <c r="I23" s="5">
        <f t="shared" si="10"/>
        <v>5512</v>
      </c>
      <c r="J23" s="5">
        <f t="shared" si="10"/>
        <v>6299.97</v>
      </c>
      <c r="K23" s="5">
        <f t="shared" si="10"/>
        <v>5512</v>
      </c>
      <c r="L23" s="5">
        <f t="shared" si="10"/>
        <v>5631.5</v>
      </c>
      <c r="M23" s="5">
        <f t="shared" si="10"/>
        <v>7756.1</v>
      </c>
      <c r="N23" s="5">
        <f t="shared" si="10"/>
        <v>7756.1</v>
      </c>
      <c r="O23" s="5">
        <f t="shared" si="10"/>
        <v>7756.1</v>
      </c>
    </row>
    <row r="24" spans="1:15" ht="39" customHeight="1" x14ac:dyDescent="0.25">
      <c r="A24" s="19" t="s">
        <v>18</v>
      </c>
      <c r="B24" s="19" t="s">
        <v>51</v>
      </c>
      <c r="C24" s="17" t="s">
        <v>3</v>
      </c>
      <c r="D24" s="5">
        <f>SUM(E24:O24)</f>
        <v>367514.17000000004</v>
      </c>
      <c r="E24" s="5">
        <f>SUM(E25:E28)</f>
        <v>27918</v>
      </c>
      <c r="F24" s="5">
        <f t="shared" ref="F24:O24" si="11">SUM(F25:F28)</f>
        <v>27503</v>
      </c>
      <c r="G24" s="5">
        <f t="shared" si="11"/>
        <v>25217.7</v>
      </c>
      <c r="H24" s="5">
        <f t="shared" si="11"/>
        <v>27891.4</v>
      </c>
      <c r="I24" s="5">
        <f t="shared" si="11"/>
        <v>26139</v>
      </c>
      <c r="J24" s="5">
        <f t="shared" si="11"/>
        <v>33556.57</v>
      </c>
      <c r="K24" s="5">
        <f t="shared" si="11"/>
        <v>33688.699999999997</v>
      </c>
      <c r="L24" s="5">
        <f t="shared" si="11"/>
        <v>36070.300000000003</v>
      </c>
      <c r="M24" s="5">
        <f t="shared" si="11"/>
        <v>43511.199999999997</v>
      </c>
      <c r="N24" s="5">
        <f t="shared" si="11"/>
        <v>42401.9</v>
      </c>
      <c r="O24" s="5">
        <f t="shared" si="11"/>
        <v>43616.4</v>
      </c>
    </row>
    <row r="25" spans="1:15" ht="39" customHeight="1" x14ac:dyDescent="0.25">
      <c r="A25" s="19"/>
      <c r="B25" s="19"/>
      <c r="C25" s="17" t="s">
        <v>11</v>
      </c>
      <c r="D25" s="5">
        <f t="shared" ref="D25:D28" si="12">SUM(E25:O25)</f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</row>
    <row r="26" spans="1:15" ht="39" customHeight="1" x14ac:dyDescent="0.25">
      <c r="A26" s="19"/>
      <c r="B26" s="19"/>
      <c r="C26" s="17" t="s">
        <v>12</v>
      </c>
      <c r="D26" s="5">
        <f t="shared" si="12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</row>
    <row r="27" spans="1:15" ht="39" customHeight="1" x14ac:dyDescent="0.25">
      <c r="A27" s="19"/>
      <c r="B27" s="19"/>
      <c r="C27" s="17" t="s">
        <v>13</v>
      </c>
      <c r="D27" s="5">
        <f t="shared" si="12"/>
        <v>305270.00000000006</v>
      </c>
      <c r="E27" s="5">
        <v>21027.3</v>
      </c>
      <c r="F27" s="5">
        <v>20903</v>
      </c>
      <c r="G27" s="5">
        <v>19705.7</v>
      </c>
      <c r="H27" s="5">
        <v>22241.4</v>
      </c>
      <c r="I27" s="5">
        <v>20627</v>
      </c>
      <c r="J27" s="5">
        <v>27256.6</v>
      </c>
      <c r="K27" s="5">
        <v>28176.7</v>
      </c>
      <c r="L27" s="5">
        <v>32338.799999999999</v>
      </c>
      <c r="M27" s="4">
        <v>37999.199999999997</v>
      </c>
      <c r="N27" s="5">
        <v>36889.9</v>
      </c>
      <c r="O27" s="5">
        <v>38104.400000000001</v>
      </c>
    </row>
    <row r="28" spans="1:15" ht="39" customHeight="1" x14ac:dyDescent="0.25">
      <c r="A28" s="19"/>
      <c r="B28" s="19"/>
      <c r="C28" s="17" t="s">
        <v>15</v>
      </c>
      <c r="D28" s="5">
        <f t="shared" si="12"/>
        <v>62244.17</v>
      </c>
      <c r="E28" s="5">
        <v>6890.7</v>
      </c>
      <c r="F28" s="5">
        <v>6600</v>
      </c>
      <c r="G28" s="5">
        <v>5512</v>
      </c>
      <c r="H28" s="5">
        <v>5650</v>
      </c>
      <c r="I28" s="5">
        <v>5512</v>
      </c>
      <c r="J28" s="5">
        <v>6299.97</v>
      </c>
      <c r="K28" s="5">
        <v>5512</v>
      </c>
      <c r="L28" s="5">
        <f>5512-1780.5</f>
        <v>3731.5</v>
      </c>
      <c r="M28" s="5">
        <v>5512</v>
      </c>
      <c r="N28" s="5">
        <v>5512</v>
      </c>
      <c r="O28" s="5">
        <v>5512</v>
      </c>
    </row>
    <row r="29" spans="1:15" ht="36" customHeight="1" x14ac:dyDescent="0.25">
      <c r="A29" s="19" t="s">
        <v>44</v>
      </c>
      <c r="B29" s="19" t="s">
        <v>45</v>
      </c>
      <c r="C29" s="17" t="s">
        <v>3</v>
      </c>
      <c r="D29" s="5">
        <f>SUM(E29:O29)</f>
        <v>1000</v>
      </c>
      <c r="E29" s="5">
        <f>SUM(E30:E33)</f>
        <v>0</v>
      </c>
      <c r="F29" s="5">
        <f t="shared" ref="F29:O29" si="13">SUM(F30:F33)</f>
        <v>0</v>
      </c>
      <c r="G29" s="5">
        <f t="shared" si="13"/>
        <v>0</v>
      </c>
      <c r="H29" s="5">
        <f t="shared" si="13"/>
        <v>0</v>
      </c>
      <c r="I29" s="5">
        <f t="shared" si="13"/>
        <v>0</v>
      </c>
      <c r="J29" s="5">
        <f t="shared" si="13"/>
        <v>1000</v>
      </c>
      <c r="K29" s="5">
        <f t="shared" si="13"/>
        <v>0</v>
      </c>
      <c r="L29" s="5">
        <f t="shared" si="13"/>
        <v>0</v>
      </c>
      <c r="M29" s="5">
        <f t="shared" si="13"/>
        <v>0</v>
      </c>
      <c r="N29" s="5">
        <f t="shared" si="13"/>
        <v>0</v>
      </c>
      <c r="O29" s="5">
        <f t="shared" si="13"/>
        <v>0</v>
      </c>
    </row>
    <row r="30" spans="1:15" ht="36" customHeight="1" x14ac:dyDescent="0.25">
      <c r="A30" s="19"/>
      <c r="B30" s="19"/>
      <c r="C30" s="17" t="s">
        <v>11</v>
      </c>
      <c r="D30" s="5">
        <f t="shared" ref="D30:D33" si="14">SUM(E30:O30)</f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</row>
    <row r="31" spans="1:15" ht="36" customHeight="1" x14ac:dyDescent="0.25">
      <c r="A31" s="19"/>
      <c r="B31" s="19"/>
      <c r="C31" s="17" t="s">
        <v>12</v>
      </c>
      <c r="D31" s="5">
        <f t="shared" si="14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</row>
    <row r="32" spans="1:15" ht="36" customHeight="1" x14ac:dyDescent="0.25">
      <c r="A32" s="19"/>
      <c r="B32" s="19"/>
      <c r="C32" s="17" t="s">
        <v>13</v>
      </c>
      <c r="D32" s="5">
        <f t="shared" si="14"/>
        <v>1000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1000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</row>
    <row r="33" spans="1:15" ht="36" customHeight="1" x14ac:dyDescent="0.25">
      <c r="A33" s="19"/>
      <c r="B33" s="19"/>
      <c r="C33" s="17" t="s">
        <v>15</v>
      </c>
      <c r="D33" s="5">
        <f t="shared" si="14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</row>
    <row r="34" spans="1:15" ht="33" customHeight="1" x14ac:dyDescent="0.25">
      <c r="A34" s="19" t="s">
        <v>49</v>
      </c>
      <c r="B34" s="19" t="s">
        <v>50</v>
      </c>
      <c r="C34" s="17" t="s">
        <v>3</v>
      </c>
      <c r="D34" s="5">
        <f t="shared" ref="D34:D39" si="15">SUM(E34:O34)</f>
        <v>155417.20000000001</v>
      </c>
      <c r="E34" s="5">
        <f>SUM(E35:E38)</f>
        <v>0</v>
      </c>
      <c r="F34" s="5">
        <f t="shared" ref="F34:O34" si="16">SUM(F35:F38)</f>
        <v>0</v>
      </c>
      <c r="G34" s="5">
        <f t="shared" si="16"/>
        <v>0</v>
      </c>
      <c r="H34" s="5">
        <f t="shared" si="16"/>
        <v>0</v>
      </c>
      <c r="I34" s="5">
        <f t="shared" si="16"/>
        <v>0</v>
      </c>
      <c r="J34" s="5">
        <f t="shared" si="16"/>
        <v>0</v>
      </c>
      <c r="K34" s="5">
        <f t="shared" si="16"/>
        <v>17710.900000000001</v>
      </c>
      <c r="L34" s="5">
        <f t="shared" si="16"/>
        <v>32019.7</v>
      </c>
      <c r="M34" s="5">
        <f t="shared" si="16"/>
        <v>34563.9</v>
      </c>
      <c r="N34" s="5">
        <f t="shared" si="16"/>
        <v>35054.1</v>
      </c>
      <c r="O34" s="5">
        <f t="shared" si="16"/>
        <v>36068.6</v>
      </c>
    </row>
    <row r="35" spans="1:15" ht="33" customHeight="1" x14ac:dyDescent="0.25">
      <c r="A35" s="19"/>
      <c r="B35" s="19"/>
      <c r="C35" s="17" t="s">
        <v>11</v>
      </c>
      <c r="D35" s="5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</row>
    <row r="36" spans="1:15" ht="33" customHeight="1" x14ac:dyDescent="0.25">
      <c r="A36" s="19"/>
      <c r="B36" s="19"/>
      <c r="C36" s="17" t="s">
        <v>12</v>
      </c>
      <c r="D36" s="5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</row>
    <row r="37" spans="1:15" ht="33" customHeight="1" x14ac:dyDescent="0.25">
      <c r="A37" s="19"/>
      <c r="B37" s="19"/>
      <c r="C37" s="17" t="s">
        <v>13</v>
      </c>
      <c r="D37" s="5">
        <f t="shared" si="15"/>
        <v>146784.90000000002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17710.900000000001</v>
      </c>
      <c r="L37" s="5">
        <v>30119.7</v>
      </c>
      <c r="M37" s="4">
        <v>32319.8</v>
      </c>
      <c r="N37" s="5">
        <v>32810</v>
      </c>
      <c r="O37" s="5">
        <v>33824.5</v>
      </c>
    </row>
    <row r="38" spans="1:15" s="10" customFormat="1" ht="33" customHeight="1" x14ac:dyDescent="0.25">
      <c r="A38" s="19"/>
      <c r="B38" s="19"/>
      <c r="C38" s="18" t="s">
        <v>15</v>
      </c>
      <c r="D38" s="6">
        <f t="shared" si="15"/>
        <v>8632.3000000000011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1900</v>
      </c>
      <c r="M38" s="6">
        <v>2244.1</v>
      </c>
      <c r="N38" s="6">
        <v>2244.1</v>
      </c>
      <c r="O38" s="6">
        <v>2244.1</v>
      </c>
    </row>
    <row r="39" spans="1:15" s="15" customFormat="1" ht="31.5" customHeight="1" x14ac:dyDescent="0.25">
      <c r="A39" s="23" t="s">
        <v>63</v>
      </c>
      <c r="B39" s="26" t="s">
        <v>64</v>
      </c>
      <c r="C39" s="12" t="s">
        <v>3</v>
      </c>
      <c r="D39" s="13">
        <f t="shared" si="15"/>
        <v>21.4</v>
      </c>
      <c r="E39" s="14">
        <f>SUM(E40:E43)</f>
        <v>0</v>
      </c>
      <c r="F39" s="14">
        <f t="shared" ref="F39" si="17">SUM(F40:F43)</f>
        <v>0</v>
      </c>
      <c r="G39" s="14">
        <f t="shared" ref="G39" si="18">SUM(G40:G43)</f>
        <v>0</v>
      </c>
      <c r="H39" s="14">
        <f t="shared" ref="H39" si="19">SUM(H40:H43)</f>
        <v>0</v>
      </c>
      <c r="I39" s="14">
        <f t="shared" ref="I39" si="20">SUM(I40:I43)</f>
        <v>0</v>
      </c>
      <c r="J39" s="14">
        <f t="shared" ref="J39" si="21">SUM(J40:J43)</f>
        <v>0</v>
      </c>
      <c r="K39" s="14">
        <f t="shared" ref="K39" si="22">SUM(K40:K43)</f>
        <v>0</v>
      </c>
      <c r="L39" s="14">
        <f t="shared" ref="L39" si="23">SUM(L40:L43)</f>
        <v>0</v>
      </c>
      <c r="M39" s="14">
        <f t="shared" ref="M39" si="24">SUM(M40:M43)</f>
        <v>0</v>
      </c>
      <c r="N39" s="14">
        <f t="shared" ref="N39" si="25">SUM(N40:N43)</f>
        <v>0</v>
      </c>
      <c r="O39" s="14">
        <f t="shared" ref="O39" si="26">SUM(O40:O43)</f>
        <v>21.4</v>
      </c>
    </row>
    <row r="40" spans="1:15" s="15" customFormat="1" ht="31.5" customHeight="1" x14ac:dyDescent="0.25">
      <c r="A40" s="24"/>
      <c r="B40" s="27"/>
      <c r="C40" s="12" t="s">
        <v>11</v>
      </c>
      <c r="D40" s="13">
        <f t="shared" ref="D40:D43" si="27">SUM(E40:O40)</f>
        <v>12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12</v>
      </c>
    </row>
    <row r="41" spans="1:15" s="15" customFormat="1" ht="31.5" customHeight="1" x14ac:dyDescent="0.25">
      <c r="A41" s="24"/>
      <c r="B41" s="27"/>
      <c r="C41" s="12" t="s">
        <v>12</v>
      </c>
      <c r="D41" s="13">
        <f t="shared" si="27"/>
        <v>3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3</v>
      </c>
    </row>
    <row r="42" spans="1:15" s="15" customFormat="1" ht="31.5" customHeight="1" x14ac:dyDescent="0.25">
      <c r="A42" s="24"/>
      <c r="B42" s="27"/>
      <c r="C42" s="12" t="s">
        <v>13</v>
      </c>
      <c r="D42" s="13">
        <f t="shared" si="27"/>
        <v>6.4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6.4</v>
      </c>
    </row>
    <row r="43" spans="1:15" s="15" customFormat="1" ht="31.5" customHeight="1" x14ac:dyDescent="0.25">
      <c r="A43" s="25"/>
      <c r="B43" s="28"/>
      <c r="C43" s="18" t="s">
        <v>15</v>
      </c>
      <c r="D43" s="13">
        <f t="shared" si="27"/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</row>
    <row r="44" spans="1:15" ht="34.5" customHeight="1" x14ac:dyDescent="0.25">
      <c r="A44" s="20" t="s">
        <v>19</v>
      </c>
      <c r="B44" s="20" t="s">
        <v>20</v>
      </c>
      <c r="C44" s="17" t="s">
        <v>3</v>
      </c>
      <c r="D44" s="5">
        <f>SUM(E44:O44)</f>
        <v>65494.100000000006</v>
      </c>
      <c r="E44" s="5">
        <f>SUM(E45:E48)</f>
        <v>737.4</v>
      </c>
      <c r="F44" s="5">
        <f t="shared" ref="F44:O44" si="28">SUM(F45:F48)</f>
        <v>738.9</v>
      </c>
      <c r="G44" s="5">
        <f t="shared" si="28"/>
        <v>1415.4</v>
      </c>
      <c r="H44" s="5">
        <f t="shared" si="28"/>
        <v>2091.5</v>
      </c>
      <c r="I44" s="5">
        <f t="shared" si="28"/>
        <v>391.9</v>
      </c>
      <c r="J44" s="5">
        <f t="shared" si="28"/>
        <v>1421.1</v>
      </c>
      <c r="K44" s="5">
        <f t="shared" si="28"/>
        <v>1394.9</v>
      </c>
      <c r="L44" s="5">
        <f t="shared" si="28"/>
        <v>28234.300000000003</v>
      </c>
      <c r="M44" s="5">
        <f t="shared" si="28"/>
        <v>28868.7</v>
      </c>
      <c r="N44" s="5">
        <f t="shared" si="28"/>
        <v>100</v>
      </c>
      <c r="O44" s="5">
        <f t="shared" si="28"/>
        <v>100</v>
      </c>
    </row>
    <row r="45" spans="1:15" ht="34.5" customHeight="1" x14ac:dyDescent="0.25">
      <c r="A45" s="21"/>
      <c r="B45" s="21"/>
      <c r="C45" s="17" t="s">
        <v>11</v>
      </c>
      <c r="D45" s="5">
        <f t="shared" ref="D45:D48" si="29">SUM(E45:O45)</f>
        <v>19249.7</v>
      </c>
      <c r="E45" s="5">
        <f>E50+E55+E60</f>
        <v>0</v>
      </c>
      <c r="F45" s="5">
        <f t="shared" ref="F45:O45" si="30">F50+F55+F60</f>
        <v>0</v>
      </c>
      <c r="G45" s="5">
        <f t="shared" si="30"/>
        <v>0</v>
      </c>
      <c r="H45" s="5">
        <f t="shared" si="30"/>
        <v>0</v>
      </c>
      <c r="I45" s="5">
        <f t="shared" si="30"/>
        <v>0</v>
      </c>
      <c r="J45" s="5">
        <f t="shared" si="30"/>
        <v>0</v>
      </c>
      <c r="K45" s="5">
        <f t="shared" si="30"/>
        <v>0</v>
      </c>
      <c r="L45" s="5">
        <f t="shared" si="30"/>
        <v>19249.7</v>
      </c>
      <c r="M45" s="5">
        <f t="shared" si="30"/>
        <v>0</v>
      </c>
      <c r="N45" s="5">
        <f t="shared" si="30"/>
        <v>0</v>
      </c>
      <c r="O45" s="5">
        <f t="shared" si="30"/>
        <v>0</v>
      </c>
    </row>
    <row r="46" spans="1:15" ht="34.5" customHeight="1" x14ac:dyDescent="0.25">
      <c r="A46" s="21"/>
      <c r="B46" s="21"/>
      <c r="C46" s="17" t="s">
        <v>12</v>
      </c>
      <c r="D46" s="5">
        <f t="shared" si="29"/>
        <v>33068.699999999997</v>
      </c>
      <c r="E46" s="5">
        <f t="shared" ref="E46:O48" si="31">E51+E56+E61</f>
        <v>0</v>
      </c>
      <c r="F46" s="5">
        <f t="shared" si="31"/>
        <v>0</v>
      </c>
      <c r="G46" s="5">
        <f t="shared" si="31"/>
        <v>0</v>
      </c>
      <c r="H46" s="5">
        <f t="shared" si="31"/>
        <v>0</v>
      </c>
      <c r="I46" s="5">
        <f t="shared" si="31"/>
        <v>0</v>
      </c>
      <c r="J46" s="5">
        <f t="shared" si="31"/>
        <v>0</v>
      </c>
      <c r="K46" s="5">
        <f t="shared" si="31"/>
        <v>0</v>
      </c>
      <c r="L46" s="5">
        <f t="shared" si="31"/>
        <v>6225.5</v>
      </c>
      <c r="M46" s="5">
        <f t="shared" si="31"/>
        <v>26843.200000000001</v>
      </c>
      <c r="N46" s="5">
        <f t="shared" si="31"/>
        <v>0</v>
      </c>
      <c r="O46" s="5">
        <f t="shared" si="31"/>
        <v>0</v>
      </c>
    </row>
    <row r="47" spans="1:15" ht="34.5" customHeight="1" x14ac:dyDescent="0.25">
      <c r="A47" s="21"/>
      <c r="B47" s="21"/>
      <c r="C47" s="17" t="s">
        <v>13</v>
      </c>
      <c r="D47" s="5">
        <f t="shared" si="29"/>
        <v>13175.699999999999</v>
      </c>
      <c r="E47" s="5">
        <f t="shared" si="31"/>
        <v>737.4</v>
      </c>
      <c r="F47" s="5">
        <f t="shared" si="31"/>
        <v>738.9</v>
      </c>
      <c r="G47" s="5">
        <f t="shared" si="31"/>
        <v>1415.4</v>
      </c>
      <c r="H47" s="5">
        <f t="shared" si="31"/>
        <v>2091.5</v>
      </c>
      <c r="I47" s="5">
        <f t="shared" si="31"/>
        <v>391.9</v>
      </c>
      <c r="J47" s="5">
        <f t="shared" si="31"/>
        <v>1421.1</v>
      </c>
      <c r="K47" s="5">
        <f t="shared" si="31"/>
        <v>1394.9</v>
      </c>
      <c r="L47" s="5">
        <f t="shared" si="31"/>
        <v>2759.1000000000004</v>
      </c>
      <c r="M47" s="5">
        <f t="shared" si="31"/>
        <v>2025.5</v>
      </c>
      <c r="N47" s="5">
        <f t="shared" si="31"/>
        <v>100</v>
      </c>
      <c r="O47" s="5">
        <f t="shared" si="31"/>
        <v>100</v>
      </c>
    </row>
    <row r="48" spans="1:15" ht="34.5" customHeight="1" x14ac:dyDescent="0.25">
      <c r="A48" s="22"/>
      <c r="B48" s="22"/>
      <c r="C48" s="17" t="s">
        <v>15</v>
      </c>
      <c r="D48" s="5">
        <f t="shared" si="29"/>
        <v>0</v>
      </c>
      <c r="E48" s="5">
        <f t="shared" si="31"/>
        <v>0</v>
      </c>
      <c r="F48" s="5">
        <f t="shared" si="31"/>
        <v>0</v>
      </c>
      <c r="G48" s="5">
        <f t="shared" si="31"/>
        <v>0</v>
      </c>
      <c r="H48" s="5">
        <f t="shared" si="31"/>
        <v>0</v>
      </c>
      <c r="I48" s="5">
        <f t="shared" si="31"/>
        <v>0</v>
      </c>
      <c r="J48" s="5">
        <f t="shared" si="31"/>
        <v>0</v>
      </c>
      <c r="K48" s="5">
        <f t="shared" si="31"/>
        <v>0</v>
      </c>
      <c r="L48" s="5">
        <f t="shared" si="31"/>
        <v>0</v>
      </c>
      <c r="M48" s="5">
        <f t="shared" si="31"/>
        <v>0</v>
      </c>
      <c r="N48" s="5">
        <f t="shared" si="31"/>
        <v>0</v>
      </c>
      <c r="O48" s="5">
        <f t="shared" si="31"/>
        <v>0</v>
      </c>
    </row>
    <row r="49" spans="1:15" ht="34.5" customHeight="1" x14ac:dyDescent="0.25">
      <c r="A49" s="20" t="s">
        <v>21</v>
      </c>
      <c r="B49" s="20" t="s">
        <v>22</v>
      </c>
      <c r="C49" s="17" t="s">
        <v>3</v>
      </c>
      <c r="D49" s="5">
        <f>SUM(E49:O49)</f>
        <v>9310.6999999999989</v>
      </c>
      <c r="E49" s="5">
        <f>SUM(E50:E53)</f>
        <v>737.4</v>
      </c>
      <c r="F49" s="5">
        <f t="shared" ref="F49:N49" si="32">SUM(F50:F53)</f>
        <v>738.9</v>
      </c>
      <c r="G49" s="5">
        <f t="shared" si="32"/>
        <v>1415.4</v>
      </c>
      <c r="H49" s="5">
        <f t="shared" si="32"/>
        <v>2091.5</v>
      </c>
      <c r="I49" s="5">
        <f t="shared" si="32"/>
        <v>391.9</v>
      </c>
      <c r="J49" s="5">
        <f t="shared" si="32"/>
        <v>1421.1</v>
      </c>
      <c r="K49" s="5">
        <f t="shared" si="32"/>
        <v>1394.9</v>
      </c>
      <c r="L49" s="5">
        <f t="shared" si="32"/>
        <v>607.5</v>
      </c>
      <c r="M49" s="5">
        <f t="shared" si="32"/>
        <v>312.10000000000002</v>
      </c>
      <c r="N49" s="5">
        <f t="shared" si="32"/>
        <v>100</v>
      </c>
      <c r="O49" s="5">
        <f>SUM(O50:O53)</f>
        <v>100</v>
      </c>
    </row>
    <row r="50" spans="1:15" ht="34.5" customHeight="1" x14ac:dyDescent="0.25">
      <c r="A50" s="21"/>
      <c r="B50" s="21"/>
      <c r="C50" s="17" t="s">
        <v>11</v>
      </c>
      <c r="D50" s="5">
        <f t="shared" ref="D50:D53" si="33">SUM(E50:O50)</f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</row>
    <row r="51" spans="1:15" ht="34.5" customHeight="1" x14ac:dyDescent="0.25">
      <c r="A51" s="21"/>
      <c r="B51" s="21"/>
      <c r="C51" s="17" t="s">
        <v>12</v>
      </c>
      <c r="D51" s="5">
        <f t="shared" si="33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</row>
    <row r="52" spans="1:15" s="10" customFormat="1" ht="34.5" customHeight="1" x14ac:dyDescent="0.25">
      <c r="A52" s="21"/>
      <c r="B52" s="21"/>
      <c r="C52" s="18" t="s">
        <v>13</v>
      </c>
      <c r="D52" s="6">
        <f t="shared" si="33"/>
        <v>9310.6999999999989</v>
      </c>
      <c r="E52" s="6">
        <v>737.4</v>
      </c>
      <c r="F52" s="6">
        <v>738.9</v>
      </c>
      <c r="G52" s="6">
        <v>1415.4</v>
      </c>
      <c r="H52" s="6">
        <v>2091.5</v>
      </c>
      <c r="I52" s="6">
        <v>391.9</v>
      </c>
      <c r="J52" s="6">
        <v>1421.1</v>
      </c>
      <c r="K52" s="6">
        <v>1394.9</v>
      </c>
      <c r="L52" s="6">
        <v>607.5</v>
      </c>
      <c r="M52" s="6">
        <v>312.10000000000002</v>
      </c>
      <c r="N52" s="6">
        <v>100</v>
      </c>
      <c r="O52" s="6">
        <v>100</v>
      </c>
    </row>
    <row r="53" spans="1:15" ht="34.5" customHeight="1" x14ac:dyDescent="0.25">
      <c r="A53" s="22"/>
      <c r="B53" s="22"/>
      <c r="C53" s="17" t="s">
        <v>15</v>
      </c>
      <c r="D53" s="5">
        <f t="shared" si="33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</row>
    <row r="54" spans="1:15" ht="35.25" customHeight="1" x14ac:dyDescent="0.25">
      <c r="A54" s="20" t="s">
        <v>54</v>
      </c>
      <c r="B54" s="20" t="s">
        <v>59</v>
      </c>
      <c r="C54" s="17" t="s">
        <v>3</v>
      </c>
      <c r="D54" s="5">
        <f>SUM(E54:O54)</f>
        <v>30684.300000000003</v>
      </c>
      <c r="E54" s="5">
        <f>SUM(E55:E58)</f>
        <v>0</v>
      </c>
      <c r="F54" s="5">
        <f t="shared" ref="F54:O54" si="34">SUM(F55:F58)</f>
        <v>0</v>
      </c>
      <c r="G54" s="5">
        <f t="shared" si="34"/>
        <v>0</v>
      </c>
      <c r="H54" s="5">
        <f t="shared" si="34"/>
        <v>0</v>
      </c>
      <c r="I54" s="5">
        <f t="shared" si="34"/>
        <v>0</v>
      </c>
      <c r="J54" s="5">
        <f t="shared" si="34"/>
        <v>0</v>
      </c>
      <c r="K54" s="5">
        <f t="shared" si="34"/>
        <v>0</v>
      </c>
      <c r="L54" s="5">
        <f t="shared" si="34"/>
        <v>2127.6999999999998</v>
      </c>
      <c r="M54" s="5">
        <f t="shared" si="34"/>
        <v>28556.600000000002</v>
      </c>
      <c r="N54" s="5">
        <f t="shared" si="34"/>
        <v>0</v>
      </c>
      <c r="O54" s="5">
        <f t="shared" si="34"/>
        <v>0</v>
      </c>
    </row>
    <row r="55" spans="1:15" ht="35.25" customHeight="1" x14ac:dyDescent="0.25">
      <c r="A55" s="21"/>
      <c r="B55" s="21"/>
      <c r="C55" s="17" t="s">
        <v>11</v>
      </c>
      <c r="D55" s="5">
        <f>SUM(E55:O55)</f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</row>
    <row r="56" spans="1:15" ht="35.25" customHeight="1" x14ac:dyDescent="0.25">
      <c r="A56" s="21"/>
      <c r="B56" s="21"/>
      <c r="C56" s="17" t="s">
        <v>12</v>
      </c>
      <c r="D56" s="5">
        <f t="shared" ref="D56:D58" si="35">SUM(E56:O56)</f>
        <v>28843.200000000001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2000</v>
      </c>
      <c r="M56" s="5">
        <v>26843.200000000001</v>
      </c>
      <c r="N56" s="5">
        <v>0</v>
      </c>
      <c r="O56" s="5">
        <v>0</v>
      </c>
    </row>
    <row r="57" spans="1:15" s="10" customFormat="1" ht="35.25" customHeight="1" x14ac:dyDescent="0.25">
      <c r="A57" s="21"/>
      <c r="B57" s="21"/>
      <c r="C57" s="18" t="s">
        <v>13</v>
      </c>
      <c r="D57" s="6">
        <f t="shared" si="35"/>
        <v>1841.1000000000001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127.7</v>
      </c>
      <c r="M57" s="6">
        <v>1713.4</v>
      </c>
      <c r="N57" s="6">
        <v>0</v>
      </c>
      <c r="O57" s="6">
        <v>0</v>
      </c>
    </row>
    <row r="58" spans="1:15" ht="35.25" customHeight="1" x14ac:dyDescent="0.25">
      <c r="A58" s="22"/>
      <c r="B58" s="22"/>
      <c r="C58" s="17" t="s">
        <v>15</v>
      </c>
      <c r="D58" s="5">
        <f t="shared" si="3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ht="31.5" customHeight="1" x14ac:dyDescent="0.25">
      <c r="A59" s="20" t="s">
        <v>55</v>
      </c>
      <c r="B59" s="20" t="s">
        <v>56</v>
      </c>
      <c r="C59" s="17" t="s">
        <v>3</v>
      </c>
      <c r="D59" s="5">
        <f>SUM(E59:O59)</f>
        <v>25499.100000000002</v>
      </c>
      <c r="E59" s="5">
        <f>SUM(E60:E63)</f>
        <v>0</v>
      </c>
      <c r="F59" s="5">
        <f t="shared" ref="F59:O59" si="36">SUM(F60:F63)</f>
        <v>0</v>
      </c>
      <c r="G59" s="5">
        <f t="shared" si="36"/>
        <v>0</v>
      </c>
      <c r="H59" s="5">
        <f t="shared" si="36"/>
        <v>0</v>
      </c>
      <c r="I59" s="5">
        <f t="shared" si="36"/>
        <v>0</v>
      </c>
      <c r="J59" s="5">
        <f t="shared" si="36"/>
        <v>0</v>
      </c>
      <c r="K59" s="5">
        <f t="shared" si="36"/>
        <v>0</v>
      </c>
      <c r="L59" s="5">
        <f t="shared" si="36"/>
        <v>25499.100000000002</v>
      </c>
      <c r="M59" s="5">
        <f t="shared" si="36"/>
        <v>0</v>
      </c>
      <c r="N59" s="5">
        <f t="shared" si="36"/>
        <v>0</v>
      </c>
      <c r="O59" s="5">
        <f t="shared" si="36"/>
        <v>0</v>
      </c>
    </row>
    <row r="60" spans="1:15" s="10" customFormat="1" ht="31.5" customHeight="1" x14ac:dyDescent="0.25">
      <c r="A60" s="21"/>
      <c r="B60" s="21"/>
      <c r="C60" s="18" t="s">
        <v>11</v>
      </c>
      <c r="D60" s="6">
        <f t="shared" ref="D60:D63" si="37">SUM(E60:O60)</f>
        <v>19249.7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19249.7</v>
      </c>
      <c r="M60" s="6">
        <v>0</v>
      </c>
      <c r="N60" s="6">
        <v>0</v>
      </c>
      <c r="O60" s="6">
        <v>0</v>
      </c>
    </row>
    <row r="61" spans="1:15" s="10" customFormat="1" ht="31.5" customHeight="1" x14ac:dyDescent="0.25">
      <c r="A61" s="21"/>
      <c r="B61" s="21"/>
      <c r="C61" s="18" t="s">
        <v>12</v>
      </c>
      <c r="D61" s="6">
        <f t="shared" si="37"/>
        <v>4225.5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4225.5</v>
      </c>
      <c r="M61" s="6">
        <v>0</v>
      </c>
      <c r="N61" s="6">
        <v>0</v>
      </c>
      <c r="O61" s="6">
        <v>0</v>
      </c>
    </row>
    <row r="62" spans="1:15" ht="31.5" customHeight="1" x14ac:dyDescent="0.25">
      <c r="A62" s="21"/>
      <c r="B62" s="21"/>
      <c r="C62" s="17" t="s">
        <v>13</v>
      </c>
      <c r="D62" s="5">
        <f t="shared" si="37"/>
        <v>2023.9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2023.9</v>
      </c>
      <c r="M62" s="5">
        <v>0</v>
      </c>
      <c r="N62" s="5">
        <v>0</v>
      </c>
      <c r="O62" s="5">
        <v>0</v>
      </c>
    </row>
    <row r="63" spans="1:15" ht="31.5" customHeight="1" x14ac:dyDescent="0.25">
      <c r="A63" s="22"/>
      <c r="B63" s="22"/>
      <c r="C63" s="17" t="s">
        <v>15</v>
      </c>
      <c r="D63" s="5">
        <f t="shared" si="37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s="10" customFormat="1" ht="33" customHeight="1" x14ac:dyDescent="0.25">
      <c r="A64" s="20" t="s">
        <v>23</v>
      </c>
      <c r="B64" s="20" t="s">
        <v>24</v>
      </c>
      <c r="C64" s="18" t="s">
        <v>3</v>
      </c>
      <c r="D64" s="6">
        <f>SUM(E64:O64)</f>
        <v>109853.49999999999</v>
      </c>
      <c r="E64" s="6">
        <f>E65+E66+E67+E69</f>
        <v>5785.5999999999995</v>
      </c>
      <c r="F64" s="6">
        <f t="shared" ref="F64:O64" si="38">F65+F66+F67+F69</f>
        <v>10555.8</v>
      </c>
      <c r="G64" s="6">
        <f t="shared" si="38"/>
        <v>10261.700000000001</v>
      </c>
      <c r="H64" s="6">
        <f t="shared" si="38"/>
        <v>9858.1</v>
      </c>
      <c r="I64" s="6">
        <f t="shared" si="38"/>
        <v>13130.699999999999</v>
      </c>
      <c r="J64" s="6">
        <f t="shared" si="38"/>
        <v>10264.5</v>
      </c>
      <c r="K64" s="6">
        <f>K65+K66+K67+K69</f>
        <v>16051.7</v>
      </c>
      <c r="L64" s="6">
        <f t="shared" si="38"/>
        <v>10302.6</v>
      </c>
      <c r="M64" s="6">
        <f t="shared" si="38"/>
        <v>10558.099999999999</v>
      </c>
      <c r="N64" s="6">
        <f t="shared" si="38"/>
        <v>6666.2</v>
      </c>
      <c r="O64" s="6">
        <f t="shared" si="38"/>
        <v>6418.5</v>
      </c>
    </row>
    <row r="65" spans="1:15" ht="33" customHeight="1" x14ac:dyDescent="0.25">
      <c r="A65" s="21"/>
      <c r="B65" s="21"/>
      <c r="C65" s="17" t="s">
        <v>11</v>
      </c>
      <c r="D65" s="5">
        <f t="shared" ref="D65:D69" si="39">SUM(E65:O65)</f>
        <v>630</v>
      </c>
      <c r="E65" s="5">
        <f t="shared" ref="E65:O65" si="40">E71+E77+E82+E87+E92</f>
        <v>0</v>
      </c>
      <c r="F65" s="5">
        <f t="shared" si="40"/>
        <v>630</v>
      </c>
      <c r="G65" s="5">
        <f t="shared" si="40"/>
        <v>0</v>
      </c>
      <c r="H65" s="5">
        <f t="shared" si="40"/>
        <v>0</v>
      </c>
      <c r="I65" s="5">
        <f t="shared" si="40"/>
        <v>0</v>
      </c>
      <c r="J65" s="5">
        <f t="shared" si="40"/>
        <v>0</v>
      </c>
      <c r="K65" s="5">
        <f t="shared" si="40"/>
        <v>0</v>
      </c>
      <c r="L65" s="5">
        <f t="shared" si="40"/>
        <v>0</v>
      </c>
      <c r="M65" s="5">
        <f t="shared" si="40"/>
        <v>0</v>
      </c>
      <c r="N65" s="5">
        <f t="shared" si="40"/>
        <v>0</v>
      </c>
      <c r="O65" s="5">
        <f t="shared" si="40"/>
        <v>0</v>
      </c>
    </row>
    <row r="66" spans="1:15" ht="33" customHeight="1" x14ac:dyDescent="0.25">
      <c r="A66" s="21"/>
      <c r="B66" s="21"/>
      <c r="C66" s="17" t="s">
        <v>12</v>
      </c>
      <c r="D66" s="5">
        <f t="shared" si="39"/>
        <v>335</v>
      </c>
      <c r="E66" s="5">
        <f t="shared" ref="E66:O66" si="41">E72+E78+E83+E88+E93</f>
        <v>0</v>
      </c>
      <c r="F66" s="5">
        <f t="shared" si="41"/>
        <v>0</v>
      </c>
      <c r="G66" s="5">
        <f t="shared" si="41"/>
        <v>335</v>
      </c>
      <c r="H66" s="5">
        <f t="shared" si="41"/>
        <v>0</v>
      </c>
      <c r="I66" s="5">
        <f t="shared" si="41"/>
        <v>0</v>
      </c>
      <c r="J66" s="5">
        <f t="shared" si="41"/>
        <v>0</v>
      </c>
      <c r="K66" s="5">
        <f t="shared" si="41"/>
        <v>0</v>
      </c>
      <c r="L66" s="5">
        <f t="shared" si="41"/>
        <v>0</v>
      </c>
      <c r="M66" s="5">
        <f t="shared" si="41"/>
        <v>0</v>
      </c>
      <c r="N66" s="5">
        <f t="shared" si="41"/>
        <v>0</v>
      </c>
      <c r="O66" s="5">
        <f t="shared" si="41"/>
        <v>0</v>
      </c>
    </row>
    <row r="67" spans="1:15" ht="33" customHeight="1" x14ac:dyDescent="0.25">
      <c r="A67" s="21"/>
      <c r="B67" s="21"/>
      <c r="C67" s="17" t="s">
        <v>13</v>
      </c>
      <c r="D67" s="5">
        <f t="shared" si="39"/>
        <v>108888.49999999999</v>
      </c>
      <c r="E67" s="5">
        <f t="shared" ref="E67:O67" si="42">E73+E79+E84+E89+E94</f>
        <v>5785.5999999999995</v>
      </c>
      <c r="F67" s="5">
        <f t="shared" si="42"/>
        <v>9925.7999999999993</v>
      </c>
      <c r="G67" s="5">
        <f t="shared" si="42"/>
        <v>9926.7000000000007</v>
      </c>
      <c r="H67" s="5">
        <f t="shared" si="42"/>
        <v>9858.1</v>
      </c>
      <c r="I67" s="5">
        <f t="shared" si="42"/>
        <v>13130.699999999999</v>
      </c>
      <c r="J67" s="5">
        <f t="shared" si="42"/>
        <v>10264.5</v>
      </c>
      <c r="K67" s="5">
        <f t="shared" si="42"/>
        <v>16051.7</v>
      </c>
      <c r="L67" s="5">
        <f t="shared" si="42"/>
        <v>10302.6</v>
      </c>
      <c r="M67" s="5">
        <f t="shared" si="42"/>
        <v>10558.099999999999</v>
      </c>
      <c r="N67" s="5">
        <f t="shared" si="42"/>
        <v>6666.2</v>
      </c>
      <c r="O67" s="5">
        <f t="shared" si="42"/>
        <v>6418.5</v>
      </c>
    </row>
    <row r="68" spans="1:15" ht="33" customHeight="1" x14ac:dyDescent="0.25">
      <c r="A68" s="21"/>
      <c r="B68" s="21"/>
      <c r="C68" s="9" t="s">
        <v>14</v>
      </c>
      <c r="D68" s="5">
        <f t="shared" si="39"/>
        <v>1624.8</v>
      </c>
      <c r="E68" s="5">
        <f>E74</f>
        <v>1624.8</v>
      </c>
      <c r="F68" s="5">
        <f t="shared" ref="F68:O68" si="43">F74</f>
        <v>0</v>
      </c>
      <c r="G68" s="5">
        <f t="shared" si="43"/>
        <v>0</v>
      </c>
      <c r="H68" s="5">
        <f t="shared" si="43"/>
        <v>0</v>
      </c>
      <c r="I68" s="5">
        <f t="shared" si="43"/>
        <v>0</v>
      </c>
      <c r="J68" s="5">
        <f t="shared" si="43"/>
        <v>0</v>
      </c>
      <c r="K68" s="5">
        <f t="shared" si="43"/>
        <v>0</v>
      </c>
      <c r="L68" s="5">
        <f t="shared" si="43"/>
        <v>0</v>
      </c>
      <c r="M68" s="5">
        <f t="shared" si="43"/>
        <v>0</v>
      </c>
      <c r="N68" s="5">
        <f t="shared" si="43"/>
        <v>0</v>
      </c>
      <c r="O68" s="5">
        <f t="shared" si="43"/>
        <v>0</v>
      </c>
    </row>
    <row r="69" spans="1:15" ht="33" customHeight="1" x14ac:dyDescent="0.25">
      <c r="A69" s="22"/>
      <c r="B69" s="22"/>
      <c r="C69" s="17" t="s">
        <v>15</v>
      </c>
      <c r="D69" s="5">
        <f t="shared" si="39"/>
        <v>0</v>
      </c>
      <c r="E69" s="5">
        <f t="shared" ref="E69:O69" si="44">E75+E80+E85+E90+E95</f>
        <v>0</v>
      </c>
      <c r="F69" s="5">
        <f t="shared" si="44"/>
        <v>0</v>
      </c>
      <c r="G69" s="5">
        <f t="shared" si="44"/>
        <v>0</v>
      </c>
      <c r="H69" s="5">
        <f t="shared" si="44"/>
        <v>0</v>
      </c>
      <c r="I69" s="5">
        <f t="shared" si="44"/>
        <v>0</v>
      </c>
      <c r="J69" s="5">
        <f t="shared" si="44"/>
        <v>0</v>
      </c>
      <c r="K69" s="5">
        <f t="shared" si="44"/>
        <v>0</v>
      </c>
      <c r="L69" s="5">
        <f t="shared" si="44"/>
        <v>0</v>
      </c>
      <c r="M69" s="5">
        <f t="shared" si="44"/>
        <v>0</v>
      </c>
      <c r="N69" s="5">
        <f t="shared" si="44"/>
        <v>0</v>
      </c>
      <c r="O69" s="5">
        <f t="shared" si="44"/>
        <v>0</v>
      </c>
    </row>
    <row r="70" spans="1:15" ht="33" customHeight="1" x14ac:dyDescent="0.25">
      <c r="A70" s="20" t="s">
        <v>25</v>
      </c>
      <c r="B70" s="20" t="s">
        <v>26</v>
      </c>
      <c r="C70" s="17" t="s">
        <v>3</v>
      </c>
      <c r="D70" s="5">
        <f>SUM(E70:O70)</f>
        <v>66842.599999999991</v>
      </c>
      <c r="E70" s="5">
        <f>E71+E72+E73+E75</f>
        <v>4372.7</v>
      </c>
      <c r="F70" s="5">
        <f t="shared" ref="F70:O70" si="45">F71+F72+F73+F75</f>
        <v>5800.5</v>
      </c>
      <c r="G70" s="5">
        <f t="shared" si="45"/>
        <v>5857.8</v>
      </c>
      <c r="H70" s="5">
        <f t="shared" si="45"/>
        <v>5201.6000000000004</v>
      </c>
      <c r="I70" s="5">
        <f t="shared" si="45"/>
        <v>8035.9</v>
      </c>
      <c r="J70" s="5">
        <f t="shared" si="45"/>
        <v>4049</v>
      </c>
      <c r="K70" s="5">
        <f t="shared" si="45"/>
        <v>7824.9</v>
      </c>
      <c r="L70" s="5">
        <f t="shared" si="45"/>
        <v>7329.2</v>
      </c>
      <c r="M70" s="5">
        <f t="shared" si="45"/>
        <v>7538.5</v>
      </c>
      <c r="N70" s="5">
        <f t="shared" si="45"/>
        <v>5466.2</v>
      </c>
      <c r="O70" s="5">
        <f t="shared" si="45"/>
        <v>5366.3</v>
      </c>
    </row>
    <row r="71" spans="1:15" ht="33" customHeight="1" x14ac:dyDescent="0.25">
      <c r="A71" s="21"/>
      <c r="B71" s="21"/>
      <c r="C71" s="17" t="s">
        <v>11</v>
      </c>
      <c r="D71" s="5">
        <f t="shared" ref="D71:D75" si="46">SUM(E71:O71)</f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33" customHeight="1" x14ac:dyDescent="0.25">
      <c r="A72" s="21"/>
      <c r="B72" s="21"/>
      <c r="C72" s="17" t="s">
        <v>12</v>
      </c>
      <c r="D72" s="5">
        <f t="shared" si="46"/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s="10" customFormat="1" ht="33" customHeight="1" x14ac:dyDescent="0.25">
      <c r="A73" s="21"/>
      <c r="B73" s="21"/>
      <c r="C73" s="18" t="s">
        <v>13</v>
      </c>
      <c r="D73" s="6">
        <f t="shared" si="46"/>
        <v>66842.599999999991</v>
      </c>
      <c r="E73" s="6">
        <v>4372.7</v>
      </c>
      <c r="F73" s="6">
        <v>5800.5</v>
      </c>
      <c r="G73" s="6">
        <v>5857.8</v>
      </c>
      <c r="H73" s="6">
        <v>5201.6000000000004</v>
      </c>
      <c r="I73" s="6">
        <v>8035.9</v>
      </c>
      <c r="J73" s="6">
        <v>4049</v>
      </c>
      <c r="K73" s="6">
        <v>7824.9</v>
      </c>
      <c r="L73" s="6">
        <v>7329.2</v>
      </c>
      <c r="M73" s="4">
        <v>7538.5</v>
      </c>
      <c r="N73" s="6">
        <v>5466.2</v>
      </c>
      <c r="O73" s="6">
        <v>5366.3</v>
      </c>
    </row>
    <row r="74" spans="1:15" ht="33" customHeight="1" x14ac:dyDescent="0.25">
      <c r="A74" s="21"/>
      <c r="B74" s="21"/>
      <c r="C74" s="9" t="s">
        <v>14</v>
      </c>
      <c r="D74" s="5">
        <f t="shared" si="46"/>
        <v>1624.8</v>
      </c>
      <c r="E74" s="5">
        <v>1624.8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33" customHeight="1" x14ac:dyDescent="0.25">
      <c r="A75" s="22"/>
      <c r="B75" s="22"/>
      <c r="C75" s="17" t="s">
        <v>15</v>
      </c>
      <c r="D75" s="5">
        <f t="shared" si="46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ht="33" customHeight="1" x14ac:dyDescent="0.25">
      <c r="A76" s="20" t="s">
        <v>27</v>
      </c>
      <c r="B76" s="20" t="s">
        <v>46</v>
      </c>
      <c r="C76" s="17" t="s">
        <v>3</v>
      </c>
      <c r="D76" s="5">
        <f>SUM(E76:O76)</f>
        <v>11877.1</v>
      </c>
      <c r="E76" s="5">
        <f>SUM(E77:E80)</f>
        <v>680.2</v>
      </c>
      <c r="F76" s="5">
        <f t="shared" ref="F76:O76" si="47">SUM(F77:F80)</f>
        <v>1447.3</v>
      </c>
      <c r="G76" s="5">
        <f t="shared" si="47"/>
        <v>1447.3</v>
      </c>
      <c r="H76" s="5">
        <f t="shared" si="47"/>
        <v>1545.3</v>
      </c>
      <c r="I76" s="5">
        <f t="shared" si="47"/>
        <v>1613</v>
      </c>
      <c r="J76" s="5">
        <f t="shared" si="47"/>
        <v>482</v>
      </c>
      <c r="K76" s="5">
        <f t="shared" si="47"/>
        <v>1553.5</v>
      </c>
      <c r="L76" s="5">
        <f t="shared" si="47"/>
        <v>739</v>
      </c>
      <c r="M76" s="5">
        <f t="shared" si="47"/>
        <v>1317.3</v>
      </c>
      <c r="N76" s="5">
        <f t="shared" si="47"/>
        <v>600</v>
      </c>
      <c r="O76" s="5">
        <f t="shared" si="47"/>
        <v>452.2</v>
      </c>
    </row>
    <row r="77" spans="1:15" ht="33" customHeight="1" x14ac:dyDescent="0.25">
      <c r="A77" s="21"/>
      <c r="B77" s="21"/>
      <c r="C77" s="17" t="s">
        <v>11</v>
      </c>
      <c r="D77" s="5">
        <f t="shared" ref="D77:D80" si="48">SUM(E77:O77)</f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33" customHeight="1" x14ac:dyDescent="0.25">
      <c r="A78" s="21"/>
      <c r="B78" s="21"/>
      <c r="C78" s="17" t="s">
        <v>12</v>
      </c>
      <c r="D78" s="5">
        <f t="shared" si="48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s="10" customFormat="1" ht="33" customHeight="1" x14ac:dyDescent="0.25">
      <c r="A79" s="21"/>
      <c r="B79" s="21"/>
      <c r="C79" s="18" t="s">
        <v>13</v>
      </c>
      <c r="D79" s="6">
        <f t="shared" si="48"/>
        <v>11877.1</v>
      </c>
      <c r="E79" s="6">
        <v>680.2</v>
      </c>
      <c r="F79" s="6">
        <v>1447.3</v>
      </c>
      <c r="G79" s="6">
        <v>1447.3</v>
      </c>
      <c r="H79" s="6">
        <v>1545.3</v>
      </c>
      <c r="I79" s="6">
        <v>1613</v>
      </c>
      <c r="J79" s="6">
        <v>482</v>
      </c>
      <c r="K79" s="6">
        <v>1553.5</v>
      </c>
      <c r="L79" s="6">
        <v>739</v>
      </c>
      <c r="M79" s="6">
        <v>1317.3</v>
      </c>
      <c r="N79" s="6">
        <v>600</v>
      </c>
      <c r="O79" s="6">
        <v>452.2</v>
      </c>
    </row>
    <row r="80" spans="1:15" s="10" customFormat="1" ht="33" customHeight="1" x14ac:dyDescent="0.25">
      <c r="A80" s="22"/>
      <c r="B80" s="22"/>
      <c r="C80" s="18" t="s">
        <v>15</v>
      </c>
      <c r="D80" s="6">
        <f t="shared" si="48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</row>
    <row r="81" spans="1:15" ht="32.25" customHeight="1" x14ac:dyDescent="0.25">
      <c r="A81" s="20" t="s">
        <v>28</v>
      </c>
      <c r="B81" s="20" t="s">
        <v>29</v>
      </c>
      <c r="C81" s="17" t="s">
        <v>3</v>
      </c>
      <c r="D81" s="5">
        <f>SUM(E81:O81)</f>
        <v>27033.099999999995</v>
      </c>
      <c r="E81" s="5">
        <f>SUM(E82:E85)</f>
        <v>380</v>
      </c>
      <c r="F81" s="5">
        <f t="shared" ref="F81:O81" si="49">SUM(F82:F85)</f>
        <v>2309.6</v>
      </c>
      <c r="G81" s="5">
        <f t="shared" si="49"/>
        <v>2310</v>
      </c>
      <c r="H81" s="5">
        <f t="shared" si="49"/>
        <v>2846.2</v>
      </c>
      <c r="I81" s="5">
        <f t="shared" si="49"/>
        <v>3189</v>
      </c>
      <c r="J81" s="5">
        <f t="shared" si="49"/>
        <v>5427.9</v>
      </c>
      <c r="K81" s="5">
        <f t="shared" si="49"/>
        <v>6118.3</v>
      </c>
      <c r="L81" s="5">
        <f t="shared" si="49"/>
        <v>1984.8</v>
      </c>
      <c r="M81" s="5">
        <f t="shared" si="49"/>
        <v>1467.3</v>
      </c>
      <c r="N81" s="5">
        <f t="shared" si="49"/>
        <v>500</v>
      </c>
      <c r="O81" s="5">
        <f t="shared" si="49"/>
        <v>500</v>
      </c>
    </row>
    <row r="82" spans="1:15" ht="32.25" customHeight="1" x14ac:dyDescent="0.25">
      <c r="A82" s="21"/>
      <c r="B82" s="21"/>
      <c r="C82" s="17" t="s">
        <v>11</v>
      </c>
      <c r="D82" s="5">
        <f t="shared" ref="D82:D85" si="50">SUM(E82:O82)</f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32.25" customHeight="1" x14ac:dyDescent="0.25">
      <c r="A83" s="21"/>
      <c r="B83" s="21"/>
      <c r="C83" s="17" t="s">
        <v>12</v>
      </c>
      <c r="D83" s="5">
        <f t="shared" si="50"/>
        <v>0</v>
      </c>
      <c r="E83" s="6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s="10" customFormat="1" ht="32.25" customHeight="1" x14ac:dyDescent="0.25">
      <c r="A84" s="21"/>
      <c r="B84" s="21"/>
      <c r="C84" s="18" t="s">
        <v>13</v>
      </c>
      <c r="D84" s="6">
        <f t="shared" si="50"/>
        <v>27033.099999999995</v>
      </c>
      <c r="E84" s="6">
        <v>380</v>
      </c>
      <c r="F84" s="6">
        <v>2309.6</v>
      </c>
      <c r="G84" s="6">
        <v>2310</v>
      </c>
      <c r="H84" s="6">
        <v>2846.2</v>
      </c>
      <c r="I84" s="6">
        <v>3189</v>
      </c>
      <c r="J84" s="6">
        <v>5427.9</v>
      </c>
      <c r="K84" s="6">
        <v>6118.3</v>
      </c>
      <c r="L84" s="6">
        <v>1984.8</v>
      </c>
      <c r="M84" s="4">
        <v>1467.3</v>
      </c>
      <c r="N84" s="6">
        <v>500</v>
      </c>
      <c r="O84" s="6">
        <v>500</v>
      </c>
    </row>
    <row r="85" spans="1:15" ht="32.25" customHeight="1" x14ac:dyDescent="0.25">
      <c r="A85" s="22"/>
      <c r="B85" s="22"/>
      <c r="C85" s="17" t="s">
        <v>15</v>
      </c>
      <c r="D85" s="5">
        <f t="shared" si="50"/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</row>
    <row r="86" spans="1:15" ht="33" customHeight="1" x14ac:dyDescent="0.25">
      <c r="A86" s="20" t="s">
        <v>30</v>
      </c>
      <c r="B86" s="20" t="s">
        <v>31</v>
      </c>
      <c r="C86" s="17" t="s">
        <v>3</v>
      </c>
      <c r="D86" s="5">
        <f>SUM(E86:O86)</f>
        <v>3622.1</v>
      </c>
      <c r="E86" s="5">
        <f t="shared" ref="E86:O86" si="51">SUM(E87:E90)</f>
        <v>352.7</v>
      </c>
      <c r="F86" s="5">
        <f t="shared" si="51"/>
        <v>998.4</v>
      </c>
      <c r="G86" s="5">
        <f t="shared" si="51"/>
        <v>168</v>
      </c>
      <c r="H86" s="5">
        <f t="shared" si="51"/>
        <v>265</v>
      </c>
      <c r="I86" s="5">
        <f t="shared" si="51"/>
        <v>292.8</v>
      </c>
      <c r="J86" s="5">
        <f t="shared" si="51"/>
        <v>305.60000000000002</v>
      </c>
      <c r="K86" s="5">
        <f t="shared" si="51"/>
        <v>555</v>
      </c>
      <c r="L86" s="5">
        <f t="shared" si="51"/>
        <v>249.6</v>
      </c>
      <c r="M86" s="5">
        <f t="shared" si="51"/>
        <v>235</v>
      </c>
      <c r="N86" s="5">
        <f t="shared" si="51"/>
        <v>100</v>
      </c>
      <c r="O86" s="5">
        <f t="shared" si="51"/>
        <v>100</v>
      </c>
    </row>
    <row r="87" spans="1:15" ht="33" customHeight="1" x14ac:dyDescent="0.25">
      <c r="A87" s="21"/>
      <c r="B87" s="21"/>
      <c r="C87" s="17" t="s">
        <v>11</v>
      </c>
      <c r="D87" s="5">
        <f t="shared" ref="D87:D90" si="52">SUM(E87:O87)</f>
        <v>630</v>
      </c>
      <c r="E87" s="5">
        <v>0</v>
      </c>
      <c r="F87" s="5">
        <v>630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33" customHeight="1" x14ac:dyDescent="0.25">
      <c r="A88" s="21"/>
      <c r="B88" s="21"/>
      <c r="C88" s="17" t="s">
        <v>12</v>
      </c>
      <c r="D88" s="5">
        <f t="shared" si="52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s="10" customFormat="1" ht="33" customHeight="1" x14ac:dyDescent="0.25">
      <c r="A89" s="21"/>
      <c r="B89" s="21"/>
      <c r="C89" s="18" t="s">
        <v>13</v>
      </c>
      <c r="D89" s="6">
        <f t="shared" si="52"/>
        <v>2992.1</v>
      </c>
      <c r="E89" s="6">
        <v>352.7</v>
      </c>
      <c r="F89" s="6">
        <v>368.4</v>
      </c>
      <c r="G89" s="6">
        <v>168</v>
      </c>
      <c r="H89" s="6">
        <v>265</v>
      </c>
      <c r="I89" s="6">
        <v>292.8</v>
      </c>
      <c r="J89" s="6">
        <v>305.60000000000002</v>
      </c>
      <c r="K89" s="6">
        <v>555</v>
      </c>
      <c r="L89" s="6">
        <v>249.6</v>
      </c>
      <c r="M89" s="6">
        <v>235</v>
      </c>
      <c r="N89" s="6">
        <v>100</v>
      </c>
      <c r="O89" s="6">
        <v>100</v>
      </c>
    </row>
    <row r="90" spans="1:15" ht="33" customHeight="1" x14ac:dyDescent="0.25">
      <c r="A90" s="22"/>
      <c r="B90" s="22"/>
      <c r="C90" s="17" t="s">
        <v>15</v>
      </c>
      <c r="D90" s="5">
        <f t="shared" si="52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31.5" customHeight="1" x14ac:dyDescent="0.25">
      <c r="A91" s="19" t="s">
        <v>32</v>
      </c>
      <c r="B91" s="19" t="s">
        <v>52</v>
      </c>
      <c r="C91" s="17" t="s">
        <v>3</v>
      </c>
      <c r="D91" s="5">
        <f>SUM(E91:O91)</f>
        <v>478.6</v>
      </c>
      <c r="E91" s="5">
        <f>SUM(E92:E95)</f>
        <v>0</v>
      </c>
      <c r="F91" s="5">
        <f t="shared" ref="F91:O91" si="53">SUM(F92:F95)</f>
        <v>0</v>
      </c>
      <c r="G91" s="5">
        <f t="shared" si="53"/>
        <v>478.6</v>
      </c>
      <c r="H91" s="5">
        <f t="shared" si="53"/>
        <v>0</v>
      </c>
      <c r="I91" s="5">
        <f t="shared" si="53"/>
        <v>0</v>
      </c>
      <c r="J91" s="5">
        <f t="shared" si="53"/>
        <v>0</v>
      </c>
      <c r="K91" s="5">
        <f t="shared" si="53"/>
        <v>0</v>
      </c>
      <c r="L91" s="5">
        <f t="shared" si="53"/>
        <v>0</v>
      </c>
      <c r="M91" s="5">
        <f t="shared" si="53"/>
        <v>0</v>
      </c>
      <c r="N91" s="5">
        <f t="shared" si="53"/>
        <v>0</v>
      </c>
      <c r="O91" s="5">
        <f t="shared" si="53"/>
        <v>0</v>
      </c>
    </row>
    <row r="92" spans="1:15" s="1" customFormat="1" ht="31.5" customHeight="1" x14ac:dyDescent="0.3">
      <c r="A92" s="19"/>
      <c r="B92" s="19"/>
      <c r="C92" s="17" t="s">
        <v>11</v>
      </c>
      <c r="D92" s="5">
        <f>SUM(E92:O92)</f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</row>
    <row r="93" spans="1:15" ht="31.5" customHeight="1" x14ac:dyDescent="0.25">
      <c r="A93" s="19"/>
      <c r="B93" s="19"/>
      <c r="C93" s="17" t="s">
        <v>12</v>
      </c>
      <c r="D93" s="5">
        <f>SUM(E93:O93)</f>
        <v>335</v>
      </c>
      <c r="E93" s="5">
        <v>0</v>
      </c>
      <c r="F93" s="5">
        <v>0</v>
      </c>
      <c r="G93" s="5">
        <v>335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</row>
    <row r="94" spans="1:15" ht="31.5" customHeight="1" x14ac:dyDescent="0.25">
      <c r="A94" s="19"/>
      <c r="B94" s="19"/>
      <c r="C94" s="17" t="s">
        <v>13</v>
      </c>
      <c r="D94" s="5">
        <f t="shared" ref="D94:D95" si="54">SUM(E94:O94)</f>
        <v>143.6</v>
      </c>
      <c r="E94" s="5">
        <v>0</v>
      </c>
      <c r="F94" s="5">
        <v>0</v>
      </c>
      <c r="G94" s="5">
        <v>143.6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</row>
    <row r="95" spans="1:15" ht="31.5" customHeight="1" x14ac:dyDescent="0.25">
      <c r="A95" s="19"/>
      <c r="B95" s="19"/>
      <c r="C95" s="17" t="s">
        <v>15</v>
      </c>
      <c r="D95" s="5">
        <f t="shared" si="54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</row>
    <row r="96" spans="1:15" ht="30.75" customHeight="1" x14ac:dyDescent="0.25">
      <c r="A96" s="20" t="s">
        <v>47</v>
      </c>
      <c r="B96" s="19" t="s">
        <v>53</v>
      </c>
      <c r="C96" s="17" t="s">
        <v>3</v>
      </c>
      <c r="D96" s="7">
        <f>SUM(E96:O96)</f>
        <v>3053.8</v>
      </c>
      <c r="E96" s="7">
        <f>SUM(E97:E100)</f>
        <v>0</v>
      </c>
      <c r="F96" s="7">
        <f t="shared" ref="F96:O96" si="55">SUM(F97:F100)</f>
        <v>0</v>
      </c>
      <c r="G96" s="7">
        <f t="shared" si="55"/>
        <v>0</v>
      </c>
      <c r="H96" s="7">
        <f t="shared" si="55"/>
        <v>0</v>
      </c>
      <c r="I96" s="7">
        <f t="shared" si="55"/>
        <v>0</v>
      </c>
      <c r="J96" s="7">
        <f>SUM(J97:J100)</f>
        <v>0</v>
      </c>
      <c r="K96" s="7">
        <f t="shared" si="55"/>
        <v>3053.8</v>
      </c>
      <c r="L96" s="7">
        <f t="shared" si="55"/>
        <v>0</v>
      </c>
      <c r="M96" s="7">
        <f t="shared" si="55"/>
        <v>0</v>
      </c>
      <c r="N96" s="7">
        <f t="shared" si="55"/>
        <v>0</v>
      </c>
      <c r="O96" s="7">
        <f t="shared" si="55"/>
        <v>0</v>
      </c>
    </row>
    <row r="97" spans="1:15" ht="30.75" customHeight="1" x14ac:dyDescent="0.25">
      <c r="A97" s="21"/>
      <c r="B97" s="19"/>
      <c r="C97" s="17" t="s">
        <v>11</v>
      </c>
      <c r="D97" s="7">
        <f t="shared" ref="D97:D100" si="56">SUM(E97:O97)</f>
        <v>2426.3000000000002</v>
      </c>
      <c r="E97" s="7">
        <f>E102</f>
        <v>0</v>
      </c>
      <c r="F97" s="7">
        <f t="shared" ref="F97:O97" si="57">F102</f>
        <v>0</v>
      </c>
      <c r="G97" s="7">
        <f t="shared" si="57"/>
        <v>0</v>
      </c>
      <c r="H97" s="7">
        <f t="shared" si="57"/>
        <v>0</v>
      </c>
      <c r="I97" s="7">
        <f t="shared" si="57"/>
        <v>0</v>
      </c>
      <c r="J97" s="7">
        <f t="shared" si="57"/>
        <v>0</v>
      </c>
      <c r="K97" s="7">
        <f t="shared" si="57"/>
        <v>2426.3000000000002</v>
      </c>
      <c r="L97" s="7">
        <f t="shared" si="57"/>
        <v>0</v>
      </c>
      <c r="M97" s="7">
        <f t="shared" si="57"/>
        <v>0</v>
      </c>
      <c r="N97" s="7">
        <f t="shared" si="57"/>
        <v>0</v>
      </c>
      <c r="O97" s="7">
        <f t="shared" si="57"/>
        <v>0</v>
      </c>
    </row>
    <row r="98" spans="1:15" ht="30.75" customHeight="1" x14ac:dyDescent="0.25">
      <c r="A98" s="21"/>
      <c r="B98" s="19"/>
      <c r="C98" s="17" t="s">
        <v>12</v>
      </c>
      <c r="D98" s="7">
        <f t="shared" si="56"/>
        <v>384.5</v>
      </c>
      <c r="E98" s="7">
        <f t="shared" ref="E98:O100" si="58">E103</f>
        <v>0</v>
      </c>
      <c r="F98" s="7">
        <f t="shared" si="58"/>
        <v>0</v>
      </c>
      <c r="G98" s="7">
        <f t="shared" si="58"/>
        <v>0</v>
      </c>
      <c r="H98" s="7">
        <f t="shared" si="58"/>
        <v>0</v>
      </c>
      <c r="I98" s="7">
        <f t="shared" si="58"/>
        <v>0</v>
      </c>
      <c r="J98" s="7">
        <f t="shared" si="58"/>
        <v>0</v>
      </c>
      <c r="K98" s="7">
        <f t="shared" si="58"/>
        <v>384.5</v>
      </c>
      <c r="L98" s="7">
        <f t="shared" si="58"/>
        <v>0</v>
      </c>
      <c r="M98" s="7">
        <f t="shared" si="58"/>
        <v>0</v>
      </c>
      <c r="N98" s="7">
        <f t="shared" si="58"/>
        <v>0</v>
      </c>
      <c r="O98" s="7">
        <f t="shared" si="58"/>
        <v>0</v>
      </c>
    </row>
    <row r="99" spans="1:15" ht="30.75" customHeight="1" x14ac:dyDescent="0.25">
      <c r="A99" s="21"/>
      <c r="B99" s="19"/>
      <c r="C99" s="17" t="s">
        <v>13</v>
      </c>
      <c r="D99" s="7">
        <f>SUM(E99:O99)</f>
        <v>243</v>
      </c>
      <c r="E99" s="7">
        <f t="shared" si="58"/>
        <v>0</v>
      </c>
      <c r="F99" s="7">
        <f t="shared" si="58"/>
        <v>0</v>
      </c>
      <c r="G99" s="7">
        <f t="shared" si="58"/>
        <v>0</v>
      </c>
      <c r="H99" s="7">
        <f t="shared" si="58"/>
        <v>0</v>
      </c>
      <c r="I99" s="7">
        <f t="shared" si="58"/>
        <v>0</v>
      </c>
      <c r="J99" s="7">
        <f t="shared" si="58"/>
        <v>0</v>
      </c>
      <c r="K99" s="7">
        <f t="shared" si="58"/>
        <v>243</v>
      </c>
      <c r="L99" s="7">
        <f t="shared" si="58"/>
        <v>0</v>
      </c>
      <c r="M99" s="7">
        <f t="shared" si="58"/>
        <v>0</v>
      </c>
      <c r="N99" s="7">
        <f t="shared" si="58"/>
        <v>0</v>
      </c>
      <c r="O99" s="7">
        <f t="shared" si="58"/>
        <v>0</v>
      </c>
    </row>
    <row r="100" spans="1:15" ht="30.75" customHeight="1" x14ac:dyDescent="0.25">
      <c r="A100" s="22"/>
      <c r="B100" s="19"/>
      <c r="C100" s="17" t="s">
        <v>15</v>
      </c>
      <c r="D100" s="7">
        <f t="shared" si="56"/>
        <v>0</v>
      </c>
      <c r="E100" s="7">
        <f t="shared" si="58"/>
        <v>0</v>
      </c>
      <c r="F100" s="7">
        <f t="shared" si="58"/>
        <v>0</v>
      </c>
      <c r="G100" s="7">
        <f t="shared" si="58"/>
        <v>0</v>
      </c>
      <c r="H100" s="7">
        <f t="shared" si="58"/>
        <v>0</v>
      </c>
      <c r="I100" s="7">
        <f t="shared" si="58"/>
        <v>0</v>
      </c>
      <c r="J100" s="7">
        <f t="shared" si="58"/>
        <v>0</v>
      </c>
      <c r="K100" s="7">
        <f t="shared" si="58"/>
        <v>0</v>
      </c>
      <c r="L100" s="7">
        <f t="shared" si="58"/>
        <v>0</v>
      </c>
      <c r="M100" s="7">
        <f t="shared" si="58"/>
        <v>0</v>
      </c>
      <c r="N100" s="7">
        <f t="shared" si="58"/>
        <v>0</v>
      </c>
      <c r="O100" s="7">
        <f t="shared" si="58"/>
        <v>0</v>
      </c>
    </row>
    <row r="101" spans="1:15" ht="32.25" customHeight="1" x14ac:dyDescent="0.25">
      <c r="A101" s="20" t="s">
        <v>48</v>
      </c>
      <c r="B101" s="19" t="s">
        <v>60</v>
      </c>
      <c r="C101" s="17" t="s">
        <v>3</v>
      </c>
      <c r="D101" s="7">
        <f>SUM(E101:O101)</f>
        <v>3053.8</v>
      </c>
      <c r="E101" s="7">
        <f>SUM(E102:E105)</f>
        <v>0</v>
      </c>
      <c r="F101" s="7">
        <f t="shared" ref="F101:O101" si="59">SUM(F102:F105)</f>
        <v>0</v>
      </c>
      <c r="G101" s="7">
        <f t="shared" si="59"/>
        <v>0</v>
      </c>
      <c r="H101" s="7">
        <f t="shared" si="59"/>
        <v>0</v>
      </c>
      <c r="I101" s="7">
        <f t="shared" si="59"/>
        <v>0</v>
      </c>
      <c r="J101" s="7">
        <f t="shared" si="59"/>
        <v>0</v>
      </c>
      <c r="K101" s="7">
        <f t="shared" si="59"/>
        <v>3053.8</v>
      </c>
      <c r="L101" s="7">
        <f t="shared" si="59"/>
        <v>0</v>
      </c>
      <c r="M101" s="7">
        <f t="shared" si="59"/>
        <v>0</v>
      </c>
      <c r="N101" s="7">
        <f t="shared" si="59"/>
        <v>0</v>
      </c>
      <c r="O101" s="7">
        <f t="shared" si="59"/>
        <v>0</v>
      </c>
    </row>
    <row r="102" spans="1:15" ht="32.25" customHeight="1" x14ac:dyDescent="0.25">
      <c r="A102" s="21"/>
      <c r="B102" s="19"/>
      <c r="C102" s="17" t="s">
        <v>11</v>
      </c>
      <c r="D102" s="7">
        <f>SUM(E102:O102)</f>
        <v>2426.3000000000002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2426.3000000000002</v>
      </c>
      <c r="L102" s="7">
        <v>0</v>
      </c>
      <c r="M102" s="7">
        <v>0</v>
      </c>
      <c r="N102" s="7">
        <v>0</v>
      </c>
      <c r="O102" s="7">
        <v>0</v>
      </c>
    </row>
    <row r="103" spans="1:15" ht="32.25" customHeight="1" x14ac:dyDescent="0.25">
      <c r="A103" s="21"/>
      <c r="B103" s="19"/>
      <c r="C103" s="17" t="s">
        <v>12</v>
      </c>
      <c r="D103" s="7">
        <f t="shared" ref="D103:D105" si="60">SUM(E103:O103)</f>
        <v>384.5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384.5</v>
      </c>
      <c r="L103" s="7">
        <v>0</v>
      </c>
      <c r="M103" s="7">
        <v>0</v>
      </c>
      <c r="N103" s="7">
        <v>0</v>
      </c>
      <c r="O103" s="7">
        <v>0</v>
      </c>
    </row>
    <row r="104" spans="1:15" ht="32.25" customHeight="1" x14ac:dyDescent="0.25">
      <c r="A104" s="21"/>
      <c r="B104" s="19"/>
      <c r="C104" s="17" t="s">
        <v>13</v>
      </c>
      <c r="D104" s="7">
        <f t="shared" si="60"/>
        <v>243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243</v>
      </c>
      <c r="L104" s="7">
        <v>0</v>
      </c>
      <c r="M104" s="7">
        <v>0</v>
      </c>
      <c r="N104" s="7">
        <v>0</v>
      </c>
      <c r="O104" s="7">
        <v>0</v>
      </c>
    </row>
    <row r="105" spans="1:15" ht="32.25" customHeight="1" x14ac:dyDescent="0.25">
      <c r="A105" s="22"/>
      <c r="B105" s="19"/>
      <c r="C105" s="17" t="s">
        <v>15</v>
      </c>
      <c r="D105" s="7">
        <f t="shared" si="60"/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</row>
    <row r="106" spans="1:15" s="10" customFormat="1" ht="36" customHeight="1" x14ac:dyDescent="0.25">
      <c r="A106" s="26" t="s">
        <v>57</v>
      </c>
      <c r="B106" s="33" t="s">
        <v>62</v>
      </c>
      <c r="C106" s="18" t="s">
        <v>3</v>
      </c>
      <c r="D106" s="6">
        <f>SUM(E106:O106)</f>
        <v>471.4</v>
      </c>
      <c r="E106" s="6">
        <f>SUM(E107:E110)</f>
        <v>0</v>
      </c>
      <c r="F106" s="6">
        <f t="shared" ref="F106:O106" si="61">SUM(F107:F110)</f>
        <v>0</v>
      </c>
      <c r="G106" s="6">
        <f t="shared" si="61"/>
        <v>0</v>
      </c>
      <c r="H106" s="6">
        <f t="shared" si="61"/>
        <v>0</v>
      </c>
      <c r="I106" s="6">
        <f t="shared" si="61"/>
        <v>0</v>
      </c>
      <c r="J106" s="6">
        <f t="shared" si="61"/>
        <v>0</v>
      </c>
      <c r="K106" s="6">
        <f t="shared" si="61"/>
        <v>0</v>
      </c>
      <c r="L106" s="6">
        <f t="shared" si="61"/>
        <v>0</v>
      </c>
      <c r="M106" s="6">
        <f t="shared" si="61"/>
        <v>0</v>
      </c>
      <c r="N106" s="6">
        <f t="shared" si="61"/>
        <v>0</v>
      </c>
      <c r="O106" s="6">
        <f t="shared" si="61"/>
        <v>471.4</v>
      </c>
    </row>
    <row r="107" spans="1:15" s="10" customFormat="1" ht="36" customHeight="1" x14ac:dyDescent="0.25">
      <c r="A107" s="27"/>
      <c r="B107" s="33"/>
      <c r="C107" s="18" t="s">
        <v>11</v>
      </c>
      <c r="D107" s="6">
        <f>SUM(E107:O107)</f>
        <v>264</v>
      </c>
      <c r="E107" s="6">
        <f>E112</f>
        <v>0</v>
      </c>
      <c r="F107" s="6">
        <f t="shared" ref="F107:O107" si="62">F112</f>
        <v>0</v>
      </c>
      <c r="G107" s="6">
        <f t="shared" si="62"/>
        <v>0</v>
      </c>
      <c r="H107" s="6">
        <f t="shared" si="62"/>
        <v>0</v>
      </c>
      <c r="I107" s="6">
        <f t="shared" si="62"/>
        <v>0</v>
      </c>
      <c r="J107" s="6">
        <f t="shared" si="62"/>
        <v>0</v>
      </c>
      <c r="K107" s="6">
        <f t="shared" si="62"/>
        <v>0</v>
      </c>
      <c r="L107" s="6">
        <f t="shared" si="62"/>
        <v>0</v>
      </c>
      <c r="M107" s="6">
        <f t="shared" si="62"/>
        <v>0</v>
      </c>
      <c r="N107" s="6">
        <f t="shared" si="62"/>
        <v>0</v>
      </c>
      <c r="O107" s="6">
        <f t="shared" si="62"/>
        <v>264</v>
      </c>
    </row>
    <row r="108" spans="1:15" s="10" customFormat="1" ht="36" customHeight="1" x14ac:dyDescent="0.25">
      <c r="A108" s="27"/>
      <c r="B108" s="33"/>
      <c r="C108" s="18" t="s">
        <v>12</v>
      </c>
      <c r="D108" s="6">
        <f t="shared" ref="D108:D110" si="63">SUM(E108:O108)</f>
        <v>66</v>
      </c>
      <c r="E108" s="6">
        <f t="shared" ref="E108:O110" si="64">E113</f>
        <v>0</v>
      </c>
      <c r="F108" s="6">
        <f t="shared" si="64"/>
        <v>0</v>
      </c>
      <c r="G108" s="6">
        <f t="shared" si="64"/>
        <v>0</v>
      </c>
      <c r="H108" s="6">
        <f t="shared" si="64"/>
        <v>0</v>
      </c>
      <c r="I108" s="6">
        <f t="shared" si="64"/>
        <v>0</v>
      </c>
      <c r="J108" s="6">
        <f t="shared" si="64"/>
        <v>0</v>
      </c>
      <c r="K108" s="6">
        <f t="shared" si="64"/>
        <v>0</v>
      </c>
      <c r="L108" s="6">
        <f t="shared" si="64"/>
        <v>0</v>
      </c>
      <c r="M108" s="6">
        <f t="shared" si="64"/>
        <v>0</v>
      </c>
      <c r="N108" s="6">
        <f t="shared" si="64"/>
        <v>0</v>
      </c>
      <c r="O108" s="6">
        <f t="shared" si="64"/>
        <v>66</v>
      </c>
    </row>
    <row r="109" spans="1:15" s="10" customFormat="1" ht="36" customHeight="1" x14ac:dyDescent="0.25">
      <c r="A109" s="27"/>
      <c r="B109" s="33"/>
      <c r="C109" s="18" t="s">
        <v>13</v>
      </c>
      <c r="D109" s="6">
        <f t="shared" si="63"/>
        <v>141.4</v>
      </c>
      <c r="E109" s="6">
        <f t="shared" si="64"/>
        <v>0</v>
      </c>
      <c r="F109" s="6">
        <f t="shared" si="64"/>
        <v>0</v>
      </c>
      <c r="G109" s="6">
        <f t="shared" si="64"/>
        <v>0</v>
      </c>
      <c r="H109" s="6">
        <f t="shared" si="64"/>
        <v>0</v>
      </c>
      <c r="I109" s="6">
        <f t="shared" si="64"/>
        <v>0</v>
      </c>
      <c r="J109" s="6">
        <f t="shared" si="64"/>
        <v>0</v>
      </c>
      <c r="K109" s="6">
        <f t="shared" si="64"/>
        <v>0</v>
      </c>
      <c r="L109" s="6">
        <f t="shared" si="64"/>
        <v>0</v>
      </c>
      <c r="M109" s="6">
        <f t="shared" si="64"/>
        <v>0</v>
      </c>
      <c r="N109" s="6">
        <f t="shared" si="64"/>
        <v>0</v>
      </c>
      <c r="O109" s="6">
        <f t="shared" si="64"/>
        <v>141.4</v>
      </c>
    </row>
    <row r="110" spans="1:15" s="10" customFormat="1" ht="36" customHeight="1" x14ac:dyDescent="0.25">
      <c r="A110" s="28"/>
      <c r="B110" s="33"/>
      <c r="C110" s="18" t="s">
        <v>15</v>
      </c>
      <c r="D110" s="6">
        <f t="shared" si="63"/>
        <v>0</v>
      </c>
      <c r="E110" s="6">
        <f t="shared" si="64"/>
        <v>0</v>
      </c>
      <c r="F110" s="6">
        <f t="shared" si="64"/>
        <v>0</v>
      </c>
      <c r="G110" s="6">
        <f t="shared" si="64"/>
        <v>0</v>
      </c>
      <c r="H110" s="6">
        <f t="shared" si="64"/>
        <v>0</v>
      </c>
      <c r="I110" s="6">
        <f t="shared" si="64"/>
        <v>0</v>
      </c>
      <c r="J110" s="6">
        <f t="shared" si="64"/>
        <v>0</v>
      </c>
      <c r="K110" s="6">
        <f t="shared" si="64"/>
        <v>0</v>
      </c>
      <c r="L110" s="6">
        <f t="shared" si="64"/>
        <v>0</v>
      </c>
      <c r="M110" s="6">
        <f t="shared" si="64"/>
        <v>0</v>
      </c>
      <c r="N110" s="6">
        <f t="shared" si="64"/>
        <v>0</v>
      </c>
      <c r="O110" s="6">
        <f t="shared" si="64"/>
        <v>0</v>
      </c>
    </row>
    <row r="111" spans="1:15" s="10" customFormat="1" ht="34.5" customHeight="1" x14ac:dyDescent="0.25">
      <c r="A111" s="26" t="s">
        <v>58</v>
      </c>
      <c r="B111" s="33" t="s">
        <v>61</v>
      </c>
      <c r="C111" s="18" t="s">
        <v>3</v>
      </c>
      <c r="D111" s="6">
        <f>SUM(E111:O111)</f>
        <v>471.4</v>
      </c>
      <c r="E111" s="6">
        <f>SUM(E112:E115)</f>
        <v>0</v>
      </c>
      <c r="F111" s="6">
        <f>SUM(F112:F115)</f>
        <v>0</v>
      </c>
      <c r="G111" s="6">
        <f t="shared" ref="G111:O111" si="65">SUM(G112:G115)</f>
        <v>0</v>
      </c>
      <c r="H111" s="6">
        <f t="shared" si="65"/>
        <v>0</v>
      </c>
      <c r="I111" s="6">
        <f t="shared" si="65"/>
        <v>0</v>
      </c>
      <c r="J111" s="6">
        <f t="shared" si="65"/>
        <v>0</v>
      </c>
      <c r="K111" s="6">
        <f t="shared" si="65"/>
        <v>0</v>
      </c>
      <c r="L111" s="6">
        <f t="shared" si="65"/>
        <v>0</v>
      </c>
      <c r="M111" s="6">
        <f t="shared" si="65"/>
        <v>0</v>
      </c>
      <c r="N111" s="6">
        <f t="shared" si="65"/>
        <v>0</v>
      </c>
      <c r="O111" s="6">
        <f t="shared" si="65"/>
        <v>471.4</v>
      </c>
    </row>
    <row r="112" spans="1:15" s="10" customFormat="1" ht="34.5" customHeight="1" x14ac:dyDescent="0.25">
      <c r="A112" s="27"/>
      <c r="B112" s="33"/>
      <c r="C112" s="18" t="s">
        <v>11</v>
      </c>
      <c r="D112" s="6">
        <f>SUM(E112:O112)</f>
        <v>264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264</v>
      </c>
    </row>
    <row r="113" spans="1:15" s="10" customFormat="1" ht="34.5" customHeight="1" x14ac:dyDescent="0.25">
      <c r="A113" s="27"/>
      <c r="B113" s="33"/>
      <c r="C113" s="18" t="s">
        <v>12</v>
      </c>
      <c r="D113" s="6">
        <f>SUM(E113:O113)</f>
        <v>66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66</v>
      </c>
    </row>
    <row r="114" spans="1:15" s="10" customFormat="1" ht="34.5" customHeight="1" x14ac:dyDescent="0.25">
      <c r="A114" s="27"/>
      <c r="B114" s="33"/>
      <c r="C114" s="18" t="s">
        <v>13</v>
      </c>
      <c r="D114" s="6">
        <f>SUM(E114:O114)</f>
        <v>141.4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141.4</v>
      </c>
    </row>
    <row r="115" spans="1:15" s="10" customFormat="1" ht="34.5" customHeight="1" x14ac:dyDescent="0.25">
      <c r="A115" s="28"/>
      <c r="B115" s="33"/>
      <c r="C115" s="18" t="s">
        <v>15</v>
      </c>
      <c r="D115" s="6">
        <f>SUM(E115:O115)</f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</row>
  </sheetData>
  <mergeCells count="45">
    <mergeCell ref="A96:A100"/>
    <mergeCell ref="B96:B100"/>
    <mergeCell ref="A106:A110"/>
    <mergeCell ref="B106:B110"/>
    <mergeCell ref="A111:A115"/>
    <mergeCell ref="B111:B115"/>
    <mergeCell ref="A101:A105"/>
    <mergeCell ref="B101:B105"/>
    <mergeCell ref="A8:O8"/>
    <mergeCell ref="D10:O10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B34:B38"/>
    <mergeCell ref="A91:A95"/>
    <mergeCell ref="A81:A85"/>
    <mergeCell ref="B81:B85"/>
    <mergeCell ref="A76:A80"/>
    <mergeCell ref="B91:B95"/>
    <mergeCell ref="A86:A90"/>
    <mergeCell ref="B86:B90"/>
    <mergeCell ref="A39:A43"/>
    <mergeCell ref="B39:B43"/>
    <mergeCell ref="A29:A33"/>
    <mergeCell ref="B29:B33"/>
    <mergeCell ref="A44:A48"/>
    <mergeCell ref="B44:B48"/>
    <mergeCell ref="B76:B80"/>
    <mergeCell ref="A49:A53"/>
    <mergeCell ref="B49:B53"/>
    <mergeCell ref="A70:A75"/>
    <mergeCell ref="B70:B75"/>
    <mergeCell ref="A64:A69"/>
    <mergeCell ref="B64:B69"/>
    <mergeCell ref="A54:A58"/>
    <mergeCell ref="B54:B58"/>
    <mergeCell ref="A59:A63"/>
    <mergeCell ref="B59:B63"/>
    <mergeCell ref="A34:A38"/>
  </mergeCells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rowBreaks count="3" manualBreakCount="3">
    <brk id="27" max="14" man="1"/>
    <brk id="58" max="14" man="1"/>
    <brk id="85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2023-08-29T07:13:14Z</dcterms:modified>
</cp:coreProperties>
</file>