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AB318\МОНИТОРИНГИ\МОНИТОРИНГ ОТКРЫТОСТИ БЮДЖЕТНЫХ ДАННЫХ\МОНИТОРИНГИ по ОТЧЕТУ об исполнении бюджета\Мониторинг открытости по отчету за 2024 год\"/>
    </mc:Choice>
  </mc:AlternateContent>
  <bookViews>
    <workbookView xWindow="11895" yWindow="120" windowWidth="16305" windowHeight="15510"/>
  </bookViews>
  <sheets>
    <sheet name="Программы" sheetId="2" r:id="rId1"/>
  </sheets>
  <definedNames>
    <definedName name="_xlnm.Print_Titles" localSheetId="0">Программы!$4:$5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G16" i="2"/>
  <c r="F16" i="2"/>
  <c r="F6" i="2" l="1"/>
  <c r="E6" i="2"/>
  <c r="G9" i="2"/>
  <c r="E11" i="2" l="1"/>
  <c r="E12" i="2"/>
  <c r="E13" i="2"/>
  <c r="E14" i="2"/>
  <c r="E15" i="2"/>
  <c r="G6" i="2" l="1"/>
  <c r="G11" i="2" l="1"/>
  <c r="G12" i="2"/>
  <c r="G15" i="2"/>
  <c r="F15" i="2" l="1"/>
  <c r="G8" i="2" l="1"/>
  <c r="G10" i="2"/>
  <c r="E7" i="2"/>
  <c r="G7" i="2"/>
  <c r="F11" i="2"/>
  <c r="I11" i="2" s="1"/>
  <c r="E9" i="2"/>
  <c r="C17" i="2"/>
  <c r="E8" i="2" l="1"/>
  <c r="F8" i="2"/>
  <c r="I8" i="2" s="1"/>
  <c r="G14" i="2"/>
  <c r="I16" i="2" l="1"/>
  <c r="I15" i="2"/>
  <c r="F14" i="2"/>
  <c r="I14" i="2" s="1"/>
  <c r="F9" i="2"/>
  <c r="D17" i="2"/>
  <c r="G17" i="2" l="1"/>
  <c r="G13" i="2"/>
  <c r="F13" i="2"/>
  <c r="I13" i="2" s="1"/>
  <c r="F12" i="2"/>
  <c r="I12" i="2" s="1"/>
  <c r="B17" i="2"/>
  <c r="F17" i="2" s="1"/>
  <c r="F10" i="2" l="1"/>
  <c r="I10" i="2" s="1"/>
  <c r="E10" i="2"/>
  <c r="E17" i="2" s="1"/>
  <c r="I6" i="2" l="1"/>
  <c r="F7" i="2"/>
  <c r="I7" i="2" s="1"/>
  <c r="I17" i="2" l="1"/>
</calcChain>
</file>

<file path=xl/sharedStrings.xml><?xml version="1.0" encoding="utf-8"?>
<sst xmlns="http://schemas.openxmlformats.org/spreadsheetml/2006/main" count="34" uniqueCount="34">
  <si>
    <t>Наименование программ</t>
  </si>
  <si>
    <t>Первоначально утвержденный план</t>
  </si>
  <si>
    <t>Отклонение фактического исполнения от первоначального плана</t>
  </si>
  <si>
    <t>Причины отклонений 5 % и более</t>
  </si>
  <si>
    <t>тыс. руб.</t>
  </si>
  <si>
    <t>процент</t>
  </si>
  <si>
    <t xml:space="preserve">Итого </t>
  </si>
  <si>
    <t>тыс.руб.</t>
  </si>
  <si>
    <t>2.  Муниципальная программа "Развитие транспортной системы города Благовещенска "</t>
  </si>
  <si>
    <t>6. Муниципальная программа "Развитие физической культуры и спорта в городе Благовещенске"</t>
  </si>
  <si>
    <t>5. Муниципальная программа "Развитие и сохранение культуры в городе Благовещенске"</t>
  </si>
  <si>
    <t>4. Муниципальная программа "Развитие образования города Благовещенска"</t>
  </si>
  <si>
    <t>3.Муниципальная программа "Развитие и модернизация жилищно-коммунального хозяйства, энергосбережение и повышение энергетической эффективности, благоустройства территории города Благовещенска"</t>
  </si>
  <si>
    <t>1. Муниципальная программа "Обеспечение доступным и комфортным жильём населения города Благовещенска"</t>
  </si>
  <si>
    <t>7.Муниципальная программа "Развитие потенциала молодежи города Благовещенска"</t>
  </si>
  <si>
    <t>8. Муниципальная программа "Обеспечение безопасности жизнедеятельности населения и территории города Благовещенска"</t>
  </si>
  <si>
    <t>9. Муниципальная программа "Развитие малого и среднего предпринимательства и туризма на территории города Благовещенска"</t>
  </si>
  <si>
    <t>10. Муниципальная программа "Развитие градостроительной деятельности и управление земельными ресурсами на территории муниципального образования города Благовещенска"</t>
  </si>
  <si>
    <t>11. Муниципальная программа "Формирование современной городской среды на территории города Благовещенска на 2018-2024 годы"</t>
  </si>
  <si>
    <t>Процент исполнения от утвержденного плана с учетом изменений</t>
  </si>
  <si>
    <t>Сведения о фактически произведенных расходах на реализацию муниципальных программ в сравнении с первоначально утвержденными решением о бюджете значениями и с уточненными значениями с учетом внесенных изменений за 2024 год</t>
  </si>
  <si>
    <t>Уточненный план (по состоянию на 31.12.2024)</t>
  </si>
  <si>
    <t>Исполнено за 2024 год</t>
  </si>
  <si>
    <t>В июле 2024 г. создано МАУ "Молодежный креативный Мультицентр", 
увеличены ассигнования на мероприятия по работе с молодежью (конкурс "Самая-самая новогодняя красавица",  "ЭтноБлаг", форум "Моё здоровье", "Солнце в ладонях", флешмоб "За Россию!", форум "Молодых ученых" и др.); увеличены ассигнования на выплату премий  и грантов  в сфере молодежной политики ( в рамках конкурса "Лучший студенческий центр- 2024", конкурса на предоставление молодежной премии мэра города Благовещенска "14-35")</t>
  </si>
  <si>
    <t>Увеличение мбт: на реализацию проекта «Комплексное благоустройство сквера им. В.М.Приемыхова и улиц 50 лет Октября на участке от ул. Амурская до ул. Горького» города Благовещенска - победитель Всероссийского конкурса лучших проектов создания комфортной городской среды.</t>
  </si>
  <si>
    <t xml:space="preserve">Увеличены БА: на объект «Берегоукрепление и реконструкция набережной р. Амур; на функционирование  аппаратно-программного комплекса "Безопасный город"; обеспечение безопасности людей на водных объектах; предупреждение пожаров в границах города; обеспечение деятельности МКУ "ГОЧС"; на уборку несанкционированных свалок; озеленение территории города; </t>
  </si>
  <si>
    <t>В течение года увеличены бюджетные ассигнования (далее -БА) на  обеспечение мероприятий по переселению из аварийного жилищного фонда, на предоставление жилых помещений детям-сиротам и детям, оставшимся без попечения родителей, на мероприятия по сносу аварийных домов</t>
  </si>
  <si>
    <t>Увеличение БА на осуществление  дорожной деятельности в отношении автомобильных дорог местного значения и сооружений на них, увеличение  бюджетных ассигнований на субсидии транспортным предприятиям,  на оказание финансовой помощи в целях предупреждения банкротства или восстановления платежеспособности МУП "АК 1275"</t>
  </si>
  <si>
    <t>Увеличение БА на  ремонт канализационного коллектора по ул. Игнатьевское шоссе, реконструкция ул. Тепличная 1 этап 1 очередь (инженерные сети, строительство тепловой сети в 342 квартале, строительства объекта «Тепловая сеть от котельной 800 квартала (вдоль ул. 50 лет Октября от ул. Зеленая до ул. Шафира), на компенсациию выпадающих доходов возникающих при применении льготных тарифов;</t>
  </si>
  <si>
    <t xml:space="preserve">Увеличение БА на финобеспечение госгарантий реализации прав на получение общедоступного и бесплатного образования (увеличение ФОТ на Указы), восстановление секвестированных расходов образовательных учреждений, </t>
  </si>
  <si>
    <t>Выделены дополнительные БА на: проведение фестиваля цветов, проектирование реконструкции и благоустройства городского парка, на сохранение памятников амурчанам, погибшим в годы ВОВ и войны с Японией 1945 года, создание модельной МБ "Дом Семьи", восстановление секвестированных расходов иукрепление МТБ учреждений сферы "Культура"</t>
  </si>
  <si>
    <t>Выделены дополнительные БА на проведение городских спортивно-массовых мероприятий, восстановление секвестированных расходов ( "Лыжня-2024", «Азимут-2024», "Кросс" и др.)</t>
  </si>
  <si>
    <t xml:space="preserve">Увеличение БА на строительство объекта "Большой городской центр "Трибуна Холл", на региональную поддержку субъектам МСП,  на мероприятия АмурЭкспофорума,  на поддержку социального предпринимательства </t>
  </si>
  <si>
    <t xml:space="preserve">Выделены доп. БА на выполнение кадастровых работ для образования земельных участков, предоставлямых в собственность бесплатно отдельным категориям граждан, на разработку проекта внесения изменений в Генплан г. Благовещенска; по разработке вариантов планировочных и объёмно-пространственных решений в отношении территории вдоль пер. Релочный (часть кварталов 14, 15); по подготовке проекта планировки территории и проекта межевания территории части квартала 103;  по топографической съемке масштаба 1:500 сквера БГПУ города Благовещенска;по разработке проекта Правил землепользования и застройки; по разработке документации по планировке территории в составе проекта планировки территории и проекта межевания территории для размещения линейного объекта - автомобильной дороги по ул. Калинина от ул. Краснофлотская до ул. Ленина.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</si>
</sst>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_р_._-;\-* #,##0.0_р_._-;_-* &quot;-&quot;?_р_._-;_-@_-"/>
    <numFmt numFmtId="167" formatCode="#,##0.0"/>
    <numFmt numFmtId="168" formatCode="0.0"/>
    <numFmt numFmtId="169" formatCode="_-* #,##0.0\ _₽_-;\-* #,##0.0\ _₽_-;_-* &quot;-&quot;?\ _₽_-;_-@_-"/>
  </numFmts>
  <fonts count="16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1" fillId="0" borderId="0"/>
    <xf numFmtId="0" fontId="11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164" fontId="12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164" fontId="3" fillId="0" borderId="0" xfId="2" applyFont="1" applyBorder="1" applyAlignment="1">
      <alignment horizontal="center" vertical="center" wrapText="1"/>
    </xf>
    <xf numFmtId="164" fontId="3" fillId="0" borderId="0" xfId="2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164" fontId="4" fillId="0" borderId="0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167" fontId="10" fillId="0" borderId="2" xfId="0" applyNumberFormat="1" applyFont="1" applyFill="1" applyBorder="1" applyAlignment="1">
      <alignment horizontal="left" vertical="center" wrapText="1"/>
    </xf>
    <xf numFmtId="169" fontId="3" fillId="0" borderId="0" xfId="0" applyNumberFormat="1" applyFont="1"/>
    <xf numFmtId="167" fontId="13" fillId="0" borderId="2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right"/>
    </xf>
    <xf numFmtId="0" fontId="6" fillId="0" borderId="0" xfId="0" applyFont="1" applyFill="1" applyAlignment="1">
      <alignment horizontal="right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/>
    <xf numFmtId="0" fontId="3" fillId="0" borderId="0" xfId="0" applyFont="1" applyFill="1"/>
    <xf numFmtId="0" fontId="0" fillId="0" borderId="0" xfId="0" applyFill="1"/>
    <xf numFmtId="167" fontId="10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15" fillId="0" borderId="1" xfId="0" applyNumberFormat="1" applyFont="1" applyFill="1" applyBorder="1" applyAlignment="1">
      <alignment vertical="center" wrapText="1"/>
    </xf>
    <xf numFmtId="165" fontId="3" fillId="0" borderId="1" xfId="2" applyNumberFormat="1" applyFont="1" applyBorder="1" applyAlignment="1">
      <alignment vertical="center" wrapText="1"/>
    </xf>
    <xf numFmtId="165" fontId="15" fillId="0" borderId="1" xfId="2" applyNumberFormat="1" applyFont="1" applyFill="1" applyBorder="1" applyAlignment="1">
      <alignment vertical="center" wrapText="1"/>
    </xf>
    <xf numFmtId="165" fontId="3" fillId="0" borderId="1" xfId="2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166" fontId="4" fillId="0" borderId="1" xfId="0" applyNumberFormat="1" applyFont="1" applyBorder="1" applyAlignment="1">
      <alignment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2" xfId="1"/>
    <cellStyle name="Обычный 2 2" xfId="9"/>
    <cellStyle name="Обычный 3" xfId="5"/>
    <cellStyle name="Обычный 3 2" xfId="7"/>
    <cellStyle name="Обычный 4" xfId="3"/>
    <cellStyle name="Обычный 4 2" xfId="11"/>
    <cellStyle name="Обычный 5" xfId="8"/>
    <cellStyle name="Обычный 6" xfId="6"/>
    <cellStyle name="Обычный 7" xfId="4"/>
    <cellStyle name="Финансовый" xfId="2" builtinId="3"/>
    <cellStyle name="Финансовый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5"/>
  <sheetViews>
    <sheetView tabSelected="1" topLeftCell="A11" zoomScale="80" zoomScaleNormal="80" workbookViewId="0">
      <selection activeCell="C12" sqref="C12"/>
    </sheetView>
  </sheetViews>
  <sheetFormatPr defaultRowHeight="15.75" x14ac:dyDescent="0.25"/>
  <cols>
    <col min="1" max="1" width="45.125" customWidth="1"/>
    <col min="2" max="2" width="14.75" customWidth="1"/>
    <col min="3" max="3" width="14.125" customWidth="1"/>
    <col min="4" max="4" width="14.25" customWidth="1"/>
    <col min="5" max="5" width="13.875" customWidth="1"/>
    <col min="6" max="7" width="10.75" customWidth="1"/>
    <col min="8" max="8" width="57.875" style="21" customWidth="1"/>
    <col min="9" max="9" width="14.25" hidden="1" customWidth="1"/>
    <col min="10" max="10" width="13.25" customWidth="1"/>
    <col min="11" max="11" width="14.5" customWidth="1"/>
    <col min="12" max="12" width="15.375" customWidth="1"/>
    <col min="13" max="13" width="15.5" customWidth="1"/>
  </cols>
  <sheetData>
    <row r="1" spans="1:14" x14ac:dyDescent="0.25">
      <c r="H1" s="15"/>
    </row>
    <row r="2" spans="1:14" ht="46.5" customHeight="1" x14ac:dyDescent="0.25">
      <c r="A2" s="35" t="s">
        <v>20</v>
      </c>
      <c r="B2" s="35"/>
      <c r="C2" s="35"/>
      <c r="D2" s="35"/>
      <c r="E2" s="35"/>
      <c r="F2" s="35"/>
      <c r="G2" s="35"/>
      <c r="H2" s="35"/>
      <c r="I2" s="3"/>
      <c r="J2" s="3"/>
      <c r="K2" s="3"/>
      <c r="L2" s="3"/>
      <c r="M2" s="1"/>
      <c r="N2" s="1"/>
    </row>
    <row r="3" spans="1:14" ht="18.75" x14ac:dyDescent="0.3">
      <c r="A3" s="1"/>
      <c r="B3" s="1"/>
      <c r="C3" s="1"/>
      <c r="D3" s="1"/>
      <c r="E3" s="1"/>
      <c r="F3" s="1"/>
      <c r="G3" s="1"/>
      <c r="H3" s="16" t="s">
        <v>7</v>
      </c>
      <c r="I3" s="1"/>
      <c r="J3" s="1"/>
      <c r="K3" s="1"/>
      <c r="L3" s="1"/>
      <c r="M3" s="1"/>
      <c r="N3" s="1"/>
    </row>
    <row r="4" spans="1:14" ht="57" customHeight="1" x14ac:dyDescent="0.25">
      <c r="A4" s="36" t="s">
        <v>0</v>
      </c>
      <c r="B4" s="37" t="s">
        <v>1</v>
      </c>
      <c r="C4" s="37" t="s">
        <v>21</v>
      </c>
      <c r="D4" s="37" t="s">
        <v>22</v>
      </c>
      <c r="E4" s="37" t="s">
        <v>2</v>
      </c>
      <c r="F4" s="37"/>
      <c r="G4" s="39" t="s">
        <v>19</v>
      </c>
      <c r="H4" s="38" t="s">
        <v>3</v>
      </c>
      <c r="I4" s="4"/>
      <c r="J4" s="4"/>
      <c r="K4" s="4"/>
      <c r="L4" s="4"/>
      <c r="M4" s="4"/>
      <c r="N4" s="1"/>
    </row>
    <row r="5" spans="1:14" ht="33.75" customHeight="1" x14ac:dyDescent="0.25">
      <c r="A5" s="36"/>
      <c r="B5" s="37"/>
      <c r="C5" s="37"/>
      <c r="D5" s="37"/>
      <c r="E5" s="10" t="s">
        <v>4</v>
      </c>
      <c r="F5" s="10" t="s">
        <v>5</v>
      </c>
      <c r="G5" s="39"/>
      <c r="H5" s="38"/>
      <c r="I5" s="5"/>
      <c r="J5" s="5"/>
      <c r="K5" s="5"/>
      <c r="L5" s="5"/>
      <c r="M5" s="5"/>
      <c r="N5" s="1"/>
    </row>
    <row r="6" spans="1:14" ht="65.25" customHeight="1" x14ac:dyDescent="0.25">
      <c r="A6" s="24" t="s">
        <v>13</v>
      </c>
      <c r="B6" s="25">
        <v>194140.9</v>
      </c>
      <c r="C6" s="25">
        <v>320732.59999999998</v>
      </c>
      <c r="D6" s="25">
        <v>278189.3</v>
      </c>
      <c r="E6" s="11">
        <f>D6-B6</f>
        <v>84048.4</v>
      </c>
      <c r="F6" s="11">
        <f>D6/B6*100</f>
        <v>143.29247469234974</v>
      </c>
      <c r="G6" s="11">
        <f>D6/C6%</f>
        <v>86.735585967874812</v>
      </c>
      <c r="H6" s="23" t="s">
        <v>26</v>
      </c>
      <c r="I6" s="6">
        <f>100-F6</f>
        <v>-43.292474692349742</v>
      </c>
      <c r="J6" s="6"/>
      <c r="K6" s="6"/>
      <c r="L6" s="6"/>
      <c r="M6" s="6"/>
      <c r="N6" s="1"/>
    </row>
    <row r="7" spans="1:14" ht="73.5" customHeight="1" x14ac:dyDescent="0.25">
      <c r="A7" s="24" t="s">
        <v>8</v>
      </c>
      <c r="B7" s="11">
        <v>1223110.5</v>
      </c>
      <c r="C7" s="26">
        <v>2050557.2</v>
      </c>
      <c r="D7" s="26">
        <v>1758177.2</v>
      </c>
      <c r="E7" s="11">
        <f t="shared" ref="E7:E15" si="0">D7-B7</f>
        <v>535066.69999999995</v>
      </c>
      <c r="F7" s="11">
        <f t="shared" ref="F7:F17" si="1">D7/B7*100</f>
        <v>143.74639086165968</v>
      </c>
      <c r="G7" s="11">
        <f t="shared" ref="G7:G17" si="2">D7/C7%</f>
        <v>85.741436522716853</v>
      </c>
      <c r="H7" s="23" t="s">
        <v>27</v>
      </c>
      <c r="I7" s="6">
        <f t="shared" ref="I7:I17" si="3">100-F7</f>
        <v>-43.746390861659677</v>
      </c>
      <c r="J7" s="6"/>
      <c r="K7" s="6"/>
      <c r="L7" s="6"/>
      <c r="M7" s="6"/>
      <c r="N7" s="1"/>
    </row>
    <row r="8" spans="1:14" ht="94.5" customHeight="1" x14ac:dyDescent="0.25">
      <c r="A8" s="24" t="s">
        <v>12</v>
      </c>
      <c r="B8" s="27">
        <v>3199233.9</v>
      </c>
      <c r="C8" s="28">
        <v>4650961.8</v>
      </c>
      <c r="D8" s="28">
        <v>4312496</v>
      </c>
      <c r="E8" s="27">
        <f t="shared" si="0"/>
        <v>1113262.1000000001</v>
      </c>
      <c r="F8" s="11">
        <f t="shared" si="1"/>
        <v>134.79777142896617</v>
      </c>
      <c r="G8" s="11">
        <f t="shared" si="2"/>
        <v>92.722670824774355</v>
      </c>
      <c r="H8" s="23" t="s">
        <v>28</v>
      </c>
      <c r="I8" s="6">
        <f t="shared" si="3"/>
        <v>-34.797771428966172</v>
      </c>
      <c r="J8" s="6"/>
      <c r="K8" s="6"/>
      <c r="L8" s="6"/>
      <c r="M8" s="6"/>
      <c r="N8" s="1"/>
    </row>
    <row r="9" spans="1:14" s="2" customFormat="1" ht="54" customHeight="1" x14ac:dyDescent="0.25">
      <c r="A9" s="24" t="s">
        <v>11</v>
      </c>
      <c r="B9" s="11">
        <v>5290133.4597100001</v>
      </c>
      <c r="C9" s="25">
        <v>5887425</v>
      </c>
      <c r="D9" s="25">
        <v>5828946</v>
      </c>
      <c r="E9" s="11">
        <f t="shared" si="0"/>
        <v>538812.54028999992</v>
      </c>
      <c r="F9" s="11">
        <f t="shared" si="1"/>
        <v>110.18523529498133</v>
      </c>
      <c r="G9" s="11">
        <f>D9/C9%</f>
        <v>99.006713461317972</v>
      </c>
      <c r="H9" s="23" t="s">
        <v>29</v>
      </c>
      <c r="I9" s="6"/>
      <c r="J9" s="7"/>
      <c r="K9" s="9"/>
      <c r="L9" s="9"/>
      <c r="M9" s="9"/>
    </row>
    <row r="10" spans="1:14" ht="82.5" customHeight="1" x14ac:dyDescent="0.25">
      <c r="A10" s="24" t="s">
        <v>10</v>
      </c>
      <c r="B10" s="27">
        <v>525152.1</v>
      </c>
      <c r="C10" s="29">
        <v>679327.5</v>
      </c>
      <c r="D10" s="29">
        <v>676852.7</v>
      </c>
      <c r="E10" s="27">
        <f t="shared" si="0"/>
        <v>151700.59999999998</v>
      </c>
      <c r="F10" s="30">
        <f t="shared" si="1"/>
        <v>128.88698340918754</v>
      </c>
      <c r="G10" s="30">
        <f t="shared" si="2"/>
        <v>99.635698540100321</v>
      </c>
      <c r="H10" s="31" t="s">
        <v>30</v>
      </c>
      <c r="I10" s="6">
        <f t="shared" si="3"/>
        <v>-28.886983409187536</v>
      </c>
      <c r="J10" s="7"/>
      <c r="K10" s="6"/>
      <c r="L10" s="6"/>
      <c r="M10" s="6"/>
      <c r="N10" s="1"/>
    </row>
    <row r="11" spans="1:14" ht="47.25" x14ac:dyDescent="0.25">
      <c r="A11" s="24" t="s">
        <v>9</v>
      </c>
      <c r="B11" s="11">
        <v>74689.7</v>
      </c>
      <c r="C11" s="25">
        <v>95455</v>
      </c>
      <c r="D11" s="25">
        <v>94890.4</v>
      </c>
      <c r="E11" s="27">
        <f t="shared" si="0"/>
        <v>20200.699999999997</v>
      </c>
      <c r="F11" s="30">
        <f t="shared" si="1"/>
        <v>127.04616566942966</v>
      </c>
      <c r="G11" s="30">
        <f t="shared" si="2"/>
        <v>99.408517102299513</v>
      </c>
      <c r="H11" s="14" t="s">
        <v>31</v>
      </c>
      <c r="I11" s="6">
        <f t="shared" si="3"/>
        <v>-27.046165669429655</v>
      </c>
      <c r="J11" s="7"/>
      <c r="K11" s="6"/>
      <c r="L11" s="6"/>
      <c r="M11" s="6"/>
      <c r="N11" s="1"/>
    </row>
    <row r="12" spans="1:14" ht="117.75" customHeight="1" x14ac:dyDescent="0.25">
      <c r="A12" s="24" t="s">
        <v>14</v>
      </c>
      <c r="B12" s="27">
        <v>23018.2</v>
      </c>
      <c r="C12" s="29">
        <v>37818.6</v>
      </c>
      <c r="D12" s="29">
        <v>37818.6</v>
      </c>
      <c r="E12" s="27">
        <f t="shared" si="0"/>
        <v>14800.399999999998</v>
      </c>
      <c r="F12" s="30">
        <f t="shared" si="1"/>
        <v>164.29868538808421</v>
      </c>
      <c r="G12" s="30">
        <f t="shared" si="2"/>
        <v>100</v>
      </c>
      <c r="H12" s="12" t="s">
        <v>23</v>
      </c>
      <c r="I12" s="6">
        <f t="shared" si="3"/>
        <v>-64.298685388084209</v>
      </c>
      <c r="J12" s="7"/>
      <c r="K12" s="6"/>
      <c r="L12" s="6"/>
      <c r="M12" s="6"/>
      <c r="N12" s="1"/>
    </row>
    <row r="13" spans="1:14" ht="76.5" x14ac:dyDescent="0.25">
      <c r="A13" s="24" t="s">
        <v>15</v>
      </c>
      <c r="B13" s="27">
        <v>197050</v>
      </c>
      <c r="C13" s="28">
        <v>263960.90000000002</v>
      </c>
      <c r="D13" s="28">
        <v>258119.4</v>
      </c>
      <c r="E13" s="27">
        <f t="shared" si="0"/>
        <v>61069.399999999994</v>
      </c>
      <c r="F13" s="30">
        <f t="shared" si="1"/>
        <v>130.99182948490233</v>
      </c>
      <c r="G13" s="30">
        <f t="shared" si="2"/>
        <v>97.786982844807682</v>
      </c>
      <c r="H13" s="12" t="s">
        <v>25</v>
      </c>
      <c r="I13" s="6">
        <f t="shared" si="3"/>
        <v>-30.991829484902325</v>
      </c>
      <c r="J13" s="7"/>
      <c r="K13" s="6"/>
      <c r="L13" s="6"/>
      <c r="M13" s="6"/>
      <c r="N13" s="1"/>
    </row>
    <row r="14" spans="1:14" ht="60.75" customHeight="1" x14ac:dyDescent="0.25">
      <c r="A14" s="24" t="s">
        <v>16</v>
      </c>
      <c r="B14" s="27">
        <v>1040302</v>
      </c>
      <c r="C14" s="29">
        <v>1395884.8</v>
      </c>
      <c r="D14" s="29">
        <v>1395884.8</v>
      </c>
      <c r="E14" s="27">
        <f t="shared" si="0"/>
        <v>355582.80000000005</v>
      </c>
      <c r="F14" s="11">
        <f t="shared" si="1"/>
        <v>134.18072828851621</v>
      </c>
      <c r="G14" s="11">
        <f t="shared" si="2"/>
        <v>100</v>
      </c>
      <c r="H14" s="31" t="s">
        <v>32</v>
      </c>
      <c r="I14" s="6">
        <f t="shared" si="3"/>
        <v>-34.180728288516207</v>
      </c>
      <c r="J14" s="7"/>
      <c r="K14" s="6"/>
      <c r="L14" s="6"/>
      <c r="M14" s="6"/>
      <c r="N14" s="1"/>
    </row>
    <row r="15" spans="1:14" ht="186" customHeight="1" x14ac:dyDescent="0.25">
      <c r="A15" s="24" t="s">
        <v>17</v>
      </c>
      <c r="B15" s="27">
        <v>115805.7</v>
      </c>
      <c r="C15" s="29">
        <v>127493.9</v>
      </c>
      <c r="D15" s="29">
        <v>127263</v>
      </c>
      <c r="E15" s="27">
        <f t="shared" si="0"/>
        <v>11457.300000000003</v>
      </c>
      <c r="F15" s="11">
        <f t="shared" si="1"/>
        <v>109.89355446234512</v>
      </c>
      <c r="G15" s="11">
        <f t="shared" si="2"/>
        <v>99.818893296071437</v>
      </c>
      <c r="H15" s="22" t="s">
        <v>33</v>
      </c>
      <c r="I15" s="6">
        <f t="shared" si="3"/>
        <v>-9.8935544623451221</v>
      </c>
      <c r="J15" s="7"/>
      <c r="K15" s="6"/>
      <c r="L15" s="6"/>
      <c r="M15" s="6"/>
      <c r="N15" s="1"/>
    </row>
    <row r="16" spans="1:14" ht="69" customHeight="1" x14ac:dyDescent="0.25">
      <c r="A16" s="24" t="s">
        <v>18</v>
      </c>
      <c r="B16" s="27">
        <v>125235.5</v>
      </c>
      <c r="C16" s="29">
        <v>286018.3</v>
      </c>
      <c r="D16" s="29">
        <v>281581.5</v>
      </c>
      <c r="E16" s="27">
        <f>D16-B16</f>
        <v>156346</v>
      </c>
      <c r="F16" s="30">
        <f>D16/B16*100</f>
        <v>224.84159842856059</v>
      </c>
      <c r="G16" s="30">
        <f>D16/C16%</f>
        <v>98.448770585658337</v>
      </c>
      <c r="H16" s="12" t="s">
        <v>24</v>
      </c>
      <c r="I16" s="6">
        <f t="shared" si="3"/>
        <v>-124.84159842856059</v>
      </c>
      <c r="J16" s="8"/>
      <c r="K16" s="8"/>
      <c r="L16" s="8"/>
      <c r="M16" s="8"/>
      <c r="N16" s="1"/>
    </row>
    <row r="17" spans="1:14" x14ac:dyDescent="0.25">
      <c r="A17" s="32" t="s">
        <v>6</v>
      </c>
      <c r="B17" s="33">
        <f>B6+B7+B8+B9+B10+B11+B12+B13+B14+B15+B16</f>
        <v>12007871.959709996</v>
      </c>
      <c r="C17" s="33">
        <f>C6+C7+C8+C9+C10+C11+C12+C13+C14+C15+C16</f>
        <v>15795635.600000001</v>
      </c>
      <c r="D17" s="33">
        <f>D6+D7+D8+D9+D10+D11+D12+D13+D14+D15+D16</f>
        <v>15050218.9</v>
      </c>
      <c r="E17" s="33">
        <f>E6+E7+E8+E9+E10+E11+E12+E13+E14+E15+E16</f>
        <v>3042346.9402900003</v>
      </c>
      <c r="F17" s="34">
        <f t="shared" si="1"/>
        <v>125.33627066059655</v>
      </c>
      <c r="G17" s="34">
        <f t="shared" si="2"/>
        <v>95.280869229472458</v>
      </c>
      <c r="H17" s="17"/>
      <c r="I17" s="6">
        <f t="shared" si="3"/>
        <v>-25.336270660596554</v>
      </c>
      <c r="J17" s="8"/>
      <c r="K17" s="8"/>
      <c r="L17" s="8"/>
      <c r="M17" s="8"/>
      <c r="N17" s="1"/>
    </row>
    <row r="18" spans="1:14" x14ac:dyDescent="0.25">
      <c r="A18" s="8"/>
      <c r="B18" s="8"/>
      <c r="C18" s="8"/>
      <c r="D18" s="8"/>
      <c r="E18" s="8"/>
      <c r="F18" s="8"/>
      <c r="G18" s="8"/>
      <c r="H18" s="18"/>
      <c r="I18" s="8"/>
      <c r="J18" s="8"/>
      <c r="K18" s="8"/>
      <c r="L18" s="8"/>
      <c r="M18" s="8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9"/>
      <c r="I19" s="1"/>
      <c r="J19" s="1"/>
      <c r="K19" s="1"/>
      <c r="L19" s="1"/>
      <c r="M19" s="1"/>
      <c r="N19" s="1"/>
    </row>
    <row r="20" spans="1:14" x14ac:dyDescent="0.25">
      <c r="A20" s="1"/>
      <c r="B20" s="13"/>
      <c r="C20" s="1"/>
      <c r="D20" s="1"/>
      <c r="E20" s="1"/>
      <c r="F20" s="1"/>
      <c r="G20" s="1"/>
      <c r="H20" s="19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9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9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9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9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9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9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20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20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20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20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20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20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20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20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20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20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20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20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20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20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20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20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20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20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20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20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20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20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20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20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20"/>
      <c r="I51" s="1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1"/>
      <c r="G52" s="1"/>
      <c r="H52" s="20"/>
      <c r="I52" s="1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1"/>
      <c r="G53" s="1"/>
      <c r="H53" s="20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20"/>
      <c r="I54" s="1"/>
      <c r="J54" s="1"/>
      <c r="K54" s="1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20"/>
      <c r="I55" s="1"/>
      <c r="J55" s="1"/>
      <c r="K55" s="1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20"/>
      <c r="I56" s="1"/>
      <c r="J56" s="1"/>
      <c r="K56" s="1"/>
      <c r="L56" s="1"/>
      <c r="M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20"/>
      <c r="I57" s="1"/>
      <c r="J57" s="1"/>
      <c r="K57" s="1"/>
      <c r="L57" s="1"/>
      <c r="M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20"/>
      <c r="I58" s="1"/>
      <c r="J58" s="1"/>
      <c r="K58" s="1"/>
      <c r="L58" s="1"/>
      <c r="M58" s="1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20"/>
      <c r="I59" s="1"/>
      <c r="J59" s="1"/>
      <c r="K59" s="1"/>
      <c r="L59" s="1"/>
      <c r="M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20"/>
      <c r="I60" s="1"/>
      <c r="J60" s="1"/>
      <c r="K60" s="1"/>
      <c r="L60" s="1"/>
      <c r="M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20"/>
      <c r="I61" s="1"/>
      <c r="J61" s="1"/>
      <c r="K61" s="1"/>
      <c r="L61" s="1"/>
      <c r="M61" s="1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20"/>
      <c r="I62" s="1"/>
      <c r="J62" s="1"/>
      <c r="K62" s="1"/>
      <c r="L62" s="1"/>
      <c r="M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20"/>
      <c r="I63" s="1"/>
      <c r="J63" s="1"/>
      <c r="K63" s="1"/>
      <c r="L63" s="1"/>
      <c r="M63" s="1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20"/>
      <c r="I64" s="1"/>
      <c r="J64" s="1"/>
      <c r="K64" s="1"/>
      <c r="L64" s="1"/>
      <c r="M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20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20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20"/>
      <c r="I67" s="1"/>
      <c r="J67" s="1"/>
      <c r="K67" s="1"/>
      <c r="L67" s="1"/>
      <c r="M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20"/>
      <c r="I68" s="1"/>
      <c r="J68" s="1"/>
      <c r="K68" s="1"/>
      <c r="L68" s="1"/>
      <c r="M68" s="1"/>
      <c r="N68" s="1"/>
    </row>
    <row r="69" spans="1:14" x14ac:dyDescent="0.25">
      <c r="A69" s="1"/>
      <c r="B69" s="1"/>
      <c r="C69" s="1"/>
      <c r="D69" s="1"/>
      <c r="E69" s="1"/>
      <c r="F69" s="1"/>
      <c r="G69" s="1"/>
      <c r="H69" s="20"/>
      <c r="I69" s="1"/>
      <c r="J69" s="1"/>
      <c r="K69" s="1"/>
      <c r="L69" s="1"/>
      <c r="M69" s="1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20"/>
      <c r="I70" s="1"/>
      <c r="J70" s="1"/>
      <c r="K70" s="1"/>
      <c r="L70" s="1"/>
      <c r="M70" s="1"/>
      <c r="N70" s="1"/>
    </row>
    <row r="71" spans="1:14" x14ac:dyDescent="0.25">
      <c r="A71" s="1"/>
      <c r="B71" s="1"/>
      <c r="C71" s="1"/>
      <c r="D71" s="1"/>
      <c r="E71" s="1"/>
      <c r="F71" s="1"/>
      <c r="G71" s="1"/>
      <c r="H71" s="20"/>
      <c r="I71" s="1"/>
      <c r="J71" s="1"/>
      <c r="K71" s="1"/>
      <c r="L71" s="1"/>
      <c r="M71" s="1"/>
      <c r="N71" s="1"/>
    </row>
    <row r="72" spans="1:14" x14ac:dyDescent="0.25">
      <c r="A72" s="1"/>
      <c r="B72" s="1"/>
      <c r="C72" s="1"/>
      <c r="D72" s="1"/>
      <c r="E72" s="1"/>
      <c r="F72" s="1"/>
      <c r="G72" s="1"/>
      <c r="H72" s="20"/>
      <c r="I72" s="1"/>
      <c r="J72" s="1"/>
      <c r="K72" s="1"/>
      <c r="L72" s="1"/>
      <c r="M72" s="1"/>
      <c r="N72" s="1"/>
    </row>
    <row r="73" spans="1:14" x14ac:dyDescent="0.25">
      <c r="A73" s="1"/>
      <c r="B73" s="1"/>
      <c r="C73" s="1"/>
      <c r="D73" s="1"/>
      <c r="E73" s="1"/>
      <c r="F73" s="1"/>
      <c r="G73" s="1"/>
      <c r="H73" s="20"/>
      <c r="I73" s="1"/>
      <c r="J73" s="1"/>
      <c r="K73" s="1"/>
      <c r="L73" s="1"/>
      <c r="M73" s="1"/>
      <c r="N73" s="1"/>
    </row>
    <row r="74" spans="1:14" x14ac:dyDescent="0.25">
      <c r="A74" s="1"/>
      <c r="B74" s="1"/>
      <c r="C74" s="1"/>
      <c r="D74" s="1"/>
      <c r="E74" s="1"/>
      <c r="F74" s="1"/>
      <c r="G74" s="1"/>
      <c r="H74" s="20"/>
      <c r="I74" s="1"/>
      <c r="J74" s="1"/>
      <c r="K74" s="1"/>
      <c r="L74" s="1"/>
      <c r="M74" s="1"/>
      <c r="N74" s="1"/>
    </row>
    <row r="75" spans="1:14" x14ac:dyDescent="0.25">
      <c r="A75" s="1"/>
      <c r="B75" s="1"/>
      <c r="C75" s="1"/>
      <c r="D75" s="1"/>
      <c r="E75" s="1"/>
      <c r="F75" s="1"/>
      <c r="G75" s="1"/>
      <c r="H75" s="20"/>
      <c r="I75" s="1"/>
      <c r="J75" s="1"/>
      <c r="K75" s="1"/>
      <c r="L75" s="1"/>
      <c r="M75" s="1"/>
      <c r="N75" s="1"/>
    </row>
    <row r="76" spans="1:14" x14ac:dyDescent="0.25">
      <c r="A76" s="1"/>
      <c r="B76" s="1"/>
      <c r="C76" s="1"/>
      <c r="D76" s="1"/>
      <c r="E76" s="1"/>
      <c r="F76" s="1"/>
      <c r="G76" s="1"/>
      <c r="H76" s="20"/>
      <c r="I76" s="1"/>
      <c r="J76" s="1"/>
      <c r="K76" s="1"/>
      <c r="L76" s="1"/>
      <c r="M76" s="1"/>
      <c r="N76" s="1"/>
    </row>
    <row r="77" spans="1:14" x14ac:dyDescent="0.25">
      <c r="A77" s="1"/>
      <c r="B77" s="1"/>
      <c r="C77" s="1"/>
      <c r="D77" s="1"/>
      <c r="E77" s="1"/>
      <c r="F77" s="1"/>
      <c r="G77" s="1"/>
      <c r="H77" s="20"/>
      <c r="I77" s="1"/>
      <c r="J77" s="1"/>
      <c r="K77" s="1"/>
      <c r="L77" s="1"/>
      <c r="M77" s="1"/>
      <c r="N77" s="1"/>
    </row>
    <row r="78" spans="1:14" x14ac:dyDescent="0.25">
      <c r="A78" s="1"/>
      <c r="B78" s="1"/>
      <c r="C78" s="1"/>
      <c r="D78" s="1"/>
      <c r="E78" s="1"/>
      <c r="F78" s="1"/>
      <c r="G78" s="1"/>
      <c r="H78" s="20"/>
      <c r="I78" s="1"/>
      <c r="J78" s="1"/>
      <c r="K78" s="1"/>
      <c r="L78" s="1"/>
      <c r="M78" s="1"/>
      <c r="N78" s="1"/>
    </row>
    <row r="79" spans="1:14" x14ac:dyDescent="0.25">
      <c r="A79" s="1"/>
      <c r="B79" s="1"/>
      <c r="C79" s="1"/>
      <c r="D79" s="1"/>
      <c r="E79" s="1"/>
      <c r="F79" s="1"/>
      <c r="G79" s="1"/>
      <c r="H79" s="20"/>
      <c r="I79" s="1"/>
      <c r="J79" s="1"/>
      <c r="K79" s="1"/>
      <c r="L79" s="1"/>
      <c r="M79" s="1"/>
      <c r="N79" s="1"/>
    </row>
    <row r="80" spans="1:14" x14ac:dyDescent="0.25">
      <c r="A80" s="1"/>
      <c r="B80" s="1"/>
      <c r="C80" s="1"/>
      <c r="D80" s="1"/>
      <c r="E80" s="1"/>
      <c r="F80" s="1"/>
      <c r="G80" s="1"/>
      <c r="H80" s="20"/>
      <c r="I80" s="1"/>
      <c r="J80" s="1"/>
      <c r="K80" s="1"/>
      <c r="L80" s="1"/>
      <c r="M80" s="1"/>
      <c r="N80" s="1"/>
    </row>
    <row r="81" spans="1:14" x14ac:dyDescent="0.25">
      <c r="A81" s="1"/>
      <c r="B81" s="1"/>
      <c r="C81" s="1"/>
      <c r="D81" s="1"/>
      <c r="E81" s="1"/>
      <c r="F81" s="1"/>
      <c r="G81" s="1"/>
      <c r="H81" s="20"/>
      <c r="I81" s="1"/>
      <c r="J81" s="1"/>
      <c r="K81" s="1"/>
      <c r="L81" s="1"/>
      <c r="M81" s="1"/>
      <c r="N81" s="1"/>
    </row>
    <row r="82" spans="1:14" x14ac:dyDescent="0.25">
      <c r="A82" s="1"/>
      <c r="B82" s="1"/>
      <c r="C82" s="1"/>
      <c r="D82" s="1"/>
      <c r="E82" s="1"/>
      <c r="F82" s="1"/>
      <c r="G82" s="1"/>
      <c r="H82" s="20"/>
      <c r="I82" s="1"/>
      <c r="J82" s="1"/>
      <c r="K82" s="1"/>
      <c r="L82" s="1"/>
      <c r="M82" s="1"/>
      <c r="N82" s="1"/>
    </row>
    <row r="83" spans="1:14" x14ac:dyDescent="0.25">
      <c r="A83" s="1"/>
      <c r="B83" s="1"/>
      <c r="C83" s="1"/>
      <c r="D83" s="1"/>
      <c r="E83" s="1"/>
      <c r="F83" s="1"/>
      <c r="G83" s="1"/>
      <c r="H83" s="20"/>
      <c r="I83" s="1"/>
      <c r="J83" s="1"/>
      <c r="K83" s="1"/>
      <c r="L83" s="1"/>
      <c r="M83" s="1"/>
      <c r="N83" s="1"/>
    </row>
    <row r="84" spans="1:14" x14ac:dyDescent="0.25">
      <c r="A84" s="1"/>
      <c r="B84" s="1"/>
      <c r="C84" s="1"/>
      <c r="D84" s="1"/>
      <c r="E84" s="1"/>
      <c r="F84" s="1"/>
      <c r="G84" s="1"/>
      <c r="H84" s="20"/>
      <c r="I84" s="1"/>
      <c r="J84" s="1"/>
      <c r="K84" s="1"/>
      <c r="L84" s="1"/>
      <c r="M84" s="1"/>
      <c r="N84" s="1"/>
    </row>
    <row r="85" spans="1:14" x14ac:dyDescent="0.25">
      <c r="A85" s="1"/>
      <c r="B85" s="1"/>
      <c r="C85" s="1"/>
      <c r="D85" s="1"/>
      <c r="E85" s="1"/>
      <c r="F85" s="1"/>
      <c r="G85" s="1"/>
      <c r="H85" s="20"/>
      <c r="I85" s="1"/>
      <c r="J85" s="1"/>
      <c r="K85" s="1"/>
      <c r="L85" s="1"/>
      <c r="M85" s="1"/>
      <c r="N85" s="1"/>
    </row>
    <row r="86" spans="1:14" x14ac:dyDescent="0.25">
      <c r="A86" s="1"/>
      <c r="B86" s="1"/>
      <c r="C86" s="1"/>
      <c r="D86" s="1"/>
      <c r="E86" s="1"/>
      <c r="F86" s="1"/>
      <c r="G86" s="1"/>
      <c r="H86" s="20"/>
      <c r="I86" s="1"/>
      <c r="J86" s="1"/>
      <c r="K86" s="1"/>
      <c r="L86" s="1"/>
      <c r="M86" s="1"/>
      <c r="N86" s="1"/>
    </row>
    <row r="87" spans="1:14" x14ac:dyDescent="0.25">
      <c r="A87" s="1"/>
      <c r="B87" s="1"/>
      <c r="C87" s="1"/>
      <c r="D87" s="1"/>
      <c r="E87" s="1"/>
      <c r="F87" s="1"/>
      <c r="G87" s="1"/>
      <c r="H87" s="20"/>
      <c r="I87" s="1"/>
      <c r="J87" s="1"/>
      <c r="K87" s="1"/>
      <c r="L87" s="1"/>
      <c r="M87" s="1"/>
      <c r="N87" s="1"/>
    </row>
    <row r="88" spans="1:14" x14ac:dyDescent="0.25">
      <c r="A88" s="1"/>
      <c r="B88" s="1"/>
      <c r="C88" s="1"/>
      <c r="D88" s="1"/>
      <c r="E88" s="1"/>
      <c r="F88" s="1"/>
      <c r="G88" s="1"/>
      <c r="H88" s="20"/>
      <c r="I88" s="1"/>
      <c r="J88" s="1"/>
      <c r="K88" s="1"/>
      <c r="L88" s="1"/>
      <c r="M88" s="1"/>
      <c r="N88" s="1"/>
    </row>
    <row r="89" spans="1:14" x14ac:dyDescent="0.25">
      <c r="A89" s="1"/>
      <c r="B89" s="1"/>
      <c r="C89" s="1"/>
      <c r="D89" s="1"/>
      <c r="E89" s="1"/>
      <c r="F89" s="1"/>
      <c r="G89" s="1"/>
      <c r="H89" s="20"/>
      <c r="I89" s="1"/>
      <c r="J89" s="1"/>
      <c r="K89" s="1"/>
      <c r="L89" s="1"/>
      <c r="M89" s="1"/>
      <c r="N89" s="1"/>
    </row>
    <row r="90" spans="1:14" x14ac:dyDescent="0.25">
      <c r="A90" s="1"/>
      <c r="B90" s="1"/>
      <c r="C90" s="1"/>
      <c r="D90" s="1"/>
      <c r="E90" s="1"/>
      <c r="F90" s="1"/>
      <c r="G90" s="1"/>
      <c r="H90" s="20"/>
      <c r="I90" s="1"/>
      <c r="J90" s="1"/>
      <c r="K90" s="1"/>
      <c r="L90" s="1"/>
      <c r="M90" s="1"/>
      <c r="N90" s="1"/>
    </row>
    <row r="91" spans="1:14" x14ac:dyDescent="0.25">
      <c r="A91" s="1"/>
      <c r="B91" s="1"/>
      <c r="C91" s="1"/>
      <c r="D91" s="1"/>
      <c r="E91" s="1"/>
      <c r="F91" s="1"/>
      <c r="G91" s="1"/>
      <c r="H91" s="20"/>
      <c r="I91" s="1"/>
      <c r="J91" s="1"/>
      <c r="K91" s="1"/>
      <c r="L91" s="1"/>
      <c r="M91" s="1"/>
      <c r="N91" s="1"/>
    </row>
    <row r="92" spans="1:14" x14ac:dyDescent="0.25">
      <c r="A92" s="1"/>
      <c r="B92" s="1"/>
      <c r="C92" s="1"/>
      <c r="D92" s="1"/>
      <c r="E92" s="1"/>
      <c r="F92" s="1"/>
      <c r="G92" s="1"/>
      <c r="H92" s="20"/>
      <c r="I92" s="1"/>
      <c r="J92" s="1"/>
      <c r="K92" s="1"/>
      <c r="L92" s="1"/>
      <c r="M92" s="1"/>
      <c r="N92" s="1"/>
    </row>
    <row r="93" spans="1:14" x14ac:dyDescent="0.25">
      <c r="A93" s="1"/>
      <c r="B93" s="1"/>
      <c r="C93" s="1"/>
      <c r="D93" s="1"/>
      <c r="E93" s="1"/>
      <c r="F93" s="1"/>
      <c r="G93" s="1"/>
      <c r="H93" s="20"/>
      <c r="I93" s="1"/>
      <c r="J93" s="1"/>
      <c r="K93" s="1"/>
      <c r="L93" s="1"/>
      <c r="M93" s="1"/>
      <c r="N93" s="1"/>
    </row>
    <row r="94" spans="1:14" x14ac:dyDescent="0.25">
      <c r="A94" s="1"/>
      <c r="B94" s="1"/>
      <c r="C94" s="1"/>
      <c r="D94" s="1"/>
      <c r="E94" s="1"/>
      <c r="F94" s="1"/>
      <c r="G94" s="1"/>
      <c r="H94" s="20"/>
      <c r="I94" s="1"/>
      <c r="J94" s="1"/>
      <c r="K94" s="1"/>
      <c r="L94" s="1"/>
      <c r="M94" s="1"/>
      <c r="N94" s="1"/>
    </row>
    <row r="95" spans="1:14" x14ac:dyDescent="0.25">
      <c r="A95" s="1"/>
      <c r="B95" s="1"/>
      <c r="C95" s="1"/>
      <c r="D95" s="1"/>
      <c r="E95" s="1"/>
      <c r="F95" s="1"/>
      <c r="G95" s="1"/>
      <c r="H95" s="20"/>
      <c r="I95" s="1"/>
      <c r="J95" s="1"/>
      <c r="K95" s="1"/>
      <c r="L95" s="1"/>
      <c r="M95" s="1"/>
      <c r="N95" s="1"/>
    </row>
    <row r="96" spans="1:14" x14ac:dyDescent="0.25">
      <c r="A96" s="1"/>
      <c r="B96" s="1"/>
      <c r="C96" s="1"/>
      <c r="D96" s="1"/>
      <c r="E96" s="1"/>
      <c r="F96" s="1"/>
      <c r="G96" s="1"/>
      <c r="H96" s="20"/>
      <c r="I96" s="1"/>
      <c r="J96" s="1"/>
      <c r="K96" s="1"/>
      <c r="L96" s="1"/>
      <c r="M96" s="1"/>
      <c r="N96" s="1"/>
    </row>
    <row r="97" spans="1:14" x14ac:dyDescent="0.25">
      <c r="A97" s="1"/>
      <c r="B97" s="1"/>
      <c r="C97" s="1"/>
      <c r="D97" s="1"/>
      <c r="E97" s="1"/>
      <c r="F97" s="1"/>
      <c r="G97" s="1"/>
      <c r="H97" s="20"/>
      <c r="I97" s="1"/>
      <c r="J97" s="1"/>
      <c r="K97" s="1"/>
      <c r="L97" s="1"/>
      <c r="M97" s="1"/>
      <c r="N97" s="1"/>
    </row>
    <row r="98" spans="1:14" x14ac:dyDescent="0.25">
      <c r="A98" s="1"/>
      <c r="B98" s="1"/>
      <c r="C98" s="1"/>
      <c r="D98" s="1"/>
      <c r="E98" s="1"/>
      <c r="F98" s="1"/>
      <c r="G98" s="1"/>
      <c r="H98" s="20"/>
      <c r="I98" s="1"/>
      <c r="J98" s="1"/>
      <c r="K98" s="1"/>
      <c r="L98" s="1"/>
      <c r="M98" s="1"/>
      <c r="N98" s="1"/>
    </row>
    <row r="99" spans="1:14" x14ac:dyDescent="0.25">
      <c r="A99" s="1"/>
      <c r="B99" s="1"/>
      <c r="C99" s="1"/>
      <c r="D99" s="1"/>
      <c r="E99" s="1"/>
      <c r="F99" s="1"/>
      <c r="G99" s="1"/>
      <c r="H99" s="20"/>
      <c r="I99" s="1"/>
      <c r="J99" s="1"/>
      <c r="K99" s="1"/>
      <c r="L99" s="1"/>
      <c r="M99" s="1"/>
      <c r="N99" s="1"/>
    </row>
    <row r="100" spans="1:14" x14ac:dyDescent="0.25">
      <c r="A100" s="1"/>
      <c r="B100" s="1"/>
      <c r="C100" s="1"/>
      <c r="D100" s="1"/>
      <c r="E100" s="1"/>
      <c r="F100" s="1"/>
      <c r="G100" s="1"/>
      <c r="H100" s="20"/>
      <c r="I100" s="1"/>
      <c r="J100" s="1"/>
      <c r="K100" s="1"/>
      <c r="L100" s="1"/>
      <c r="M100" s="1"/>
      <c r="N100" s="1"/>
    </row>
    <row r="101" spans="1:14" x14ac:dyDescent="0.25">
      <c r="A101" s="1"/>
      <c r="B101" s="1"/>
      <c r="C101" s="1"/>
      <c r="D101" s="1"/>
      <c r="E101" s="1"/>
      <c r="F101" s="1"/>
      <c r="G101" s="1"/>
      <c r="H101" s="20"/>
      <c r="I101" s="1"/>
      <c r="J101" s="1"/>
      <c r="K101" s="1"/>
      <c r="L101" s="1"/>
      <c r="M101" s="1"/>
      <c r="N101" s="1"/>
    </row>
    <row r="102" spans="1:14" x14ac:dyDescent="0.25">
      <c r="A102" s="1"/>
      <c r="B102" s="1"/>
      <c r="C102" s="1"/>
      <c r="D102" s="1"/>
      <c r="E102" s="1"/>
      <c r="F102" s="1"/>
      <c r="G102" s="1"/>
      <c r="H102" s="20"/>
      <c r="I102" s="1"/>
      <c r="J102" s="1"/>
      <c r="K102" s="1"/>
      <c r="L102" s="1"/>
      <c r="M102" s="1"/>
      <c r="N102" s="1"/>
    </row>
    <row r="103" spans="1:14" x14ac:dyDescent="0.25">
      <c r="A103" s="1"/>
      <c r="B103" s="1"/>
      <c r="C103" s="1"/>
      <c r="D103" s="1"/>
      <c r="E103" s="1"/>
      <c r="F103" s="1"/>
      <c r="G103" s="1"/>
      <c r="H103" s="20"/>
      <c r="I103" s="1"/>
      <c r="J103" s="1"/>
      <c r="K103" s="1"/>
      <c r="L103" s="1"/>
      <c r="M103" s="1"/>
      <c r="N103" s="1"/>
    </row>
    <row r="104" spans="1:14" x14ac:dyDescent="0.25">
      <c r="A104" s="1"/>
      <c r="B104" s="1"/>
      <c r="C104" s="1"/>
      <c r="D104" s="1"/>
      <c r="E104" s="1"/>
      <c r="F104" s="1"/>
      <c r="G104" s="1"/>
      <c r="H104" s="20"/>
      <c r="I104" s="1"/>
      <c r="J104" s="1"/>
      <c r="K104" s="1"/>
      <c r="L104" s="1"/>
      <c r="M104" s="1"/>
      <c r="N104" s="1"/>
    </row>
    <row r="105" spans="1:14" x14ac:dyDescent="0.25">
      <c r="A105" s="1"/>
      <c r="B105" s="1"/>
      <c r="C105" s="1"/>
      <c r="D105" s="1"/>
      <c r="E105" s="1"/>
      <c r="F105" s="1"/>
      <c r="G105" s="1"/>
      <c r="H105" s="20"/>
      <c r="I105" s="1"/>
      <c r="J105" s="1"/>
      <c r="K105" s="1"/>
      <c r="L105" s="1"/>
      <c r="M105" s="1"/>
      <c r="N105" s="1"/>
    </row>
    <row r="106" spans="1:14" x14ac:dyDescent="0.25">
      <c r="A106" s="1"/>
      <c r="B106" s="1"/>
      <c r="C106" s="1"/>
      <c r="D106" s="1"/>
      <c r="E106" s="1"/>
      <c r="F106" s="1"/>
      <c r="G106" s="1"/>
      <c r="H106" s="20"/>
      <c r="I106" s="1"/>
      <c r="J106" s="1"/>
      <c r="K106" s="1"/>
      <c r="L106" s="1"/>
      <c r="M106" s="1"/>
      <c r="N106" s="1"/>
    </row>
    <row r="107" spans="1:14" x14ac:dyDescent="0.25">
      <c r="A107" s="1"/>
      <c r="B107" s="1"/>
      <c r="C107" s="1"/>
      <c r="D107" s="1"/>
      <c r="E107" s="1"/>
      <c r="F107" s="1"/>
      <c r="G107" s="1"/>
      <c r="H107" s="20"/>
      <c r="I107" s="1"/>
      <c r="J107" s="1"/>
      <c r="K107" s="1"/>
      <c r="L107" s="1"/>
      <c r="M107" s="1"/>
      <c r="N107" s="1"/>
    </row>
    <row r="108" spans="1:14" x14ac:dyDescent="0.25">
      <c r="A108" s="1"/>
      <c r="B108" s="1"/>
      <c r="C108" s="1"/>
      <c r="D108" s="1"/>
      <c r="E108" s="1"/>
      <c r="F108" s="1"/>
      <c r="G108" s="1"/>
      <c r="H108" s="20"/>
      <c r="I108" s="1"/>
      <c r="J108" s="1"/>
      <c r="K108" s="1"/>
      <c r="L108" s="1"/>
      <c r="M108" s="1"/>
      <c r="N108" s="1"/>
    </row>
    <row r="109" spans="1:14" x14ac:dyDescent="0.25">
      <c r="A109" s="1"/>
      <c r="B109" s="1"/>
      <c r="C109" s="1"/>
      <c r="D109" s="1"/>
      <c r="E109" s="1"/>
      <c r="F109" s="1"/>
      <c r="G109" s="1"/>
      <c r="H109" s="20"/>
      <c r="I109" s="1"/>
      <c r="J109" s="1"/>
      <c r="K109" s="1"/>
      <c r="L109" s="1"/>
      <c r="M109" s="1"/>
      <c r="N109" s="1"/>
    </row>
    <row r="110" spans="1:14" x14ac:dyDescent="0.25">
      <c r="A110" s="1"/>
      <c r="B110" s="1"/>
      <c r="C110" s="1"/>
      <c r="D110" s="1"/>
      <c r="E110" s="1"/>
      <c r="F110" s="1"/>
      <c r="G110" s="1"/>
      <c r="H110" s="20"/>
      <c r="I110" s="1"/>
      <c r="J110" s="1"/>
      <c r="K110" s="1"/>
      <c r="L110" s="1"/>
      <c r="M110" s="1"/>
      <c r="N110" s="1"/>
    </row>
    <row r="111" spans="1:14" x14ac:dyDescent="0.25">
      <c r="A111" s="1"/>
      <c r="B111" s="1"/>
      <c r="C111" s="1"/>
      <c r="D111" s="1"/>
      <c r="E111" s="1"/>
      <c r="F111" s="1"/>
      <c r="G111" s="1"/>
      <c r="H111" s="20"/>
      <c r="I111" s="1"/>
      <c r="J111" s="1"/>
      <c r="K111" s="1"/>
      <c r="L111" s="1"/>
      <c r="M111" s="1"/>
      <c r="N111" s="1"/>
    </row>
    <row r="112" spans="1:14" x14ac:dyDescent="0.25">
      <c r="A112" s="1"/>
      <c r="B112" s="1"/>
      <c r="C112" s="1"/>
      <c r="D112" s="1"/>
      <c r="E112" s="1"/>
      <c r="F112" s="1"/>
      <c r="G112" s="1"/>
      <c r="H112" s="20"/>
      <c r="I112" s="1"/>
      <c r="J112" s="1"/>
      <c r="K112" s="1"/>
      <c r="L112" s="1"/>
      <c r="M112" s="1"/>
      <c r="N112" s="1"/>
    </row>
    <row r="113" spans="1:14" x14ac:dyDescent="0.25">
      <c r="A113" s="1"/>
      <c r="B113" s="1"/>
      <c r="C113" s="1"/>
      <c r="D113" s="1"/>
      <c r="E113" s="1"/>
      <c r="F113" s="1"/>
      <c r="G113" s="1"/>
      <c r="H113" s="20"/>
      <c r="I113" s="1"/>
      <c r="J113" s="1"/>
      <c r="K113" s="1"/>
      <c r="L113" s="1"/>
      <c r="M113" s="1"/>
      <c r="N113" s="1"/>
    </row>
    <row r="114" spans="1:14" x14ac:dyDescent="0.25">
      <c r="A114" s="1"/>
      <c r="B114" s="1"/>
      <c r="C114" s="1"/>
      <c r="D114" s="1"/>
      <c r="E114" s="1"/>
      <c r="F114" s="1"/>
      <c r="G114" s="1"/>
      <c r="H114" s="20"/>
      <c r="I114" s="1"/>
      <c r="J114" s="1"/>
      <c r="K114" s="1"/>
      <c r="L114" s="1"/>
      <c r="M114" s="1"/>
      <c r="N114" s="1"/>
    </row>
    <row r="115" spans="1:14" x14ac:dyDescent="0.25">
      <c r="A115" s="1"/>
      <c r="B115" s="1"/>
      <c r="C115" s="1"/>
      <c r="D115" s="1"/>
      <c r="E115" s="1"/>
      <c r="F115" s="1"/>
      <c r="G115" s="1"/>
      <c r="H115" s="20"/>
      <c r="I115" s="1"/>
      <c r="J115" s="1"/>
      <c r="K115" s="1"/>
      <c r="L115" s="1"/>
      <c r="M115" s="1"/>
      <c r="N115" s="1"/>
    </row>
  </sheetData>
  <mergeCells count="8">
    <mergeCell ref="A2:H2"/>
    <mergeCell ref="A4:A5"/>
    <mergeCell ref="B4:B5"/>
    <mergeCell ref="C4:C5"/>
    <mergeCell ref="D4:D5"/>
    <mergeCell ref="E4:F4"/>
    <mergeCell ref="H4:H5"/>
    <mergeCell ref="G4:G5"/>
  </mergeCells>
  <pageMargins left="0.31496062992125984" right="0.15748031496062992" top="0.43307086614173229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Программы</vt:lpstr>
      <vt:lpstr>Программы!Заголовки_для_печати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Захаревич Елена</cp:lastModifiedBy>
  <cp:lastPrinted>2021-03-26T06:39:00Z</cp:lastPrinted>
  <dcterms:created xsi:type="dcterms:W3CDTF">2017-03-01T06:35:26Z</dcterms:created>
  <dcterms:modified xsi:type="dcterms:W3CDTF">2025-04-24T05:47:41Z</dcterms:modified>
</cp:coreProperties>
</file>