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8800" windowHeight="12300"/>
  </bookViews>
  <sheets>
    <sheet name="2024 ГОД" sheetId="1" r:id="rId1"/>
  </sheets>
  <definedNames>
    <definedName name="_xlnm._FilterDatabase" localSheetId="0" hidden="1">'2024 ГОД'!$A$2:$L$837</definedName>
    <definedName name="_xlnm.Print_Area" localSheetId="0">'2024 ГОД'!$A$1:$J$837</definedName>
  </definedNames>
  <calcPr calcId="145621"/>
</workbook>
</file>

<file path=xl/calcChain.xml><?xml version="1.0" encoding="utf-8"?>
<calcChain xmlns="http://schemas.openxmlformats.org/spreadsheetml/2006/main">
  <c r="E97" i="1" l="1"/>
  <c r="I16" i="1" l="1"/>
  <c r="E236" i="1"/>
  <c r="E235" i="1"/>
  <c r="E234" i="1"/>
  <c r="D234" i="1"/>
  <c r="F231" i="1"/>
  <c r="G231" i="1" s="1"/>
  <c r="E233" i="1"/>
  <c r="E232" i="1"/>
  <c r="E231" i="1"/>
  <c r="D231" i="1"/>
  <c r="G226" i="1"/>
  <c r="G225" i="1"/>
  <c r="G224" i="1"/>
  <c r="G223" i="1"/>
  <c r="F223" i="1"/>
  <c r="E226" i="1"/>
  <c r="E225" i="1"/>
  <c r="E224" i="1"/>
  <c r="E223" i="1"/>
  <c r="D223" i="1"/>
  <c r="G222" i="1"/>
  <c r="G221" i="1"/>
  <c r="G220" i="1"/>
  <c r="G219" i="1"/>
  <c r="E222" i="1"/>
  <c r="E221" i="1"/>
  <c r="E220" i="1"/>
  <c r="D219" i="1"/>
  <c r="E219" i="1" s="1"/>
  <c r="F209" i="1"/>
  <c r="D209" i="1"/>
  <c r="G214" i="1"/>
  <c r="G213" i="1"/>
  <c r="G212" i="1"/>
  <c r="G211" i="1"/>
  <c r="D212" i="1"/>
  <c r="E214" i="1"/>
  <c r="E213" i="1"/>
  <c r="G215" i="1"/>
  <c r="G218" i="1"/>
  <c r="G217" i="1"/>
  <c r="H216" i="1"/>
  <c r="F216" i="1"/>
  <c r="G216" i="1" s="1"/>
  <c r="E218" i="1"/>
  <c r="E217" i="1"/>
  <c r="C216" i="1"/>
  <c r="D216" i="1"/>
  <c r="E216" i="1" s="1"/>
  <c r="I21" i="1"/>
  <c r="I20" i="1"/>
  <c r="I19" i="1"/>
  <c r="I18" i="1"/>
  <c r="I17" i="1"/>
  <c r="I15" i="1"/>
  <c r="I14" i="1"/>
  <c r="I13" i="1"/>
  <c r="I12" i="1"/>
  <c r="I11" i="1"/>
  <c r="I10" i="1"/>
  <c r="I9" i="1"/>
  <c r="I8" i="1"/>
  <c r="I7" i="1"/>
  <c r="I6" i="1"/>
  <c r="I5" i="1"/>
  <c r="E209" i="1" l="1"/>
  <c r="D211" i="1"/>
  <c r="E212" i="1"/>
  <c r="E215" i="1"/>
  <c r="F208" i="1" l="1"/>
  <c r="G208" i="1" s="1"/>
  <c r="E211" i="1"/>
  <c r="G209" i="1"/>
  <c r="D208" i="1"/>
  <c r="E208" i="1" s="1"/>
  <c r="I837" i="1"/>
  <c r="I836" i="1"/>
  <c r="I835" i="1"/>
  <c r="I834" i="1"/>
  <c r="I833" i="1"/>
  <c r="I832" i="1"/>
  <c r="I831" i="1"/>
  <c r="I830" i="1"/>
  <c r="I829" i="1"/>
  <c r="I828" i="1"/>
  <c r="I827" i="1"/>
  <c r="I826" i="1"/>
  <c r="I825" i="1"/>
  <c r="I824" i="1"/>
  <c r="I823" i="1"/>
  <c r="I822" i="1"/>
  <c r="I821" i="1"/>
  <c r="I820" i="1"/>
  <c r="I819" i="1"/>
  <c r="I818" i="1"/>
  <c r="I817" i="1"/>
  <c r="I816" i="1"/>
  <c r="I815" i="1"/>
  <c r="I814" i="1"/>
  <c r="I813" i="1"/>
  <c r="I812" i="1"/>
  <c r="I811" i="1"/>
  <c r="I810" i="1"/>
  <c r="I809" i="1"/>
  <c r="I808" i="1"/>
  <c r="I807" i="1"/>
  <c r="I806" i="1"/>
  <c r="I805" i="1"/>
  <c r="I804" i="1"/>
  <c r="I803" i="1"/>
  <c r="I802" i="1"/>
  <c r="I801" i="1"/>
  <c r="I800" i="1"/>
  <c r="I799" i="1"/>
  <c r="I798" i="1"/>
  <c r="I797" i="1"/>
  <c r="I796" i="1"/>
  <c r="I795" i="1"/>
  <c r="I794" i="1"/>
  <c r="I793" i="1"/>
  <c r="I792" i="1"/>
  <c r="I791" i="1"/>
  <c r="I790" i="1"/>
  <c r="I789" i="1"/>
  <c r="I788" i="1"/>
  <c r="I787" i="1"/>
  <c r="I786" i="1"/>
  <c r="I785" i="1"/>
  <c r="I784" i="1"/>
  <c r="I783" i="1"/>
  <c r="I782" i="1"/>
  <c r="I781" i="1"/>
  <c r="I780" i="1"/>
  <c r="I779" i="1"/>
  <c r="I778" i="1"/>
  <c r="I777" i="1"/>
  <c r="I776" i="1"/>
  <c r="I775" i="1"/>
  <c r="I774" i="1"/>
  <c r="I773" i="1"/>
  <c r="I772" i="1"/>
  <c r="I771" i="1"/>
  <c r="I770" i="1"/>
  <c r="I769" i="1"/>
  <c r="I768" i="1"/>
  <c r="I767" i="1"/>
  <c r="I766" i="1"/>
  <c r="I765" i="1"/>
  <c r="I764" i="1"/>
  <c r="I763" i="1"/>
  <c r="I762" i="1"/>
  <c r="I761" i="1"/>
  <c r="I760" i="1"/>
  <c r="I759" i="1"/>
  <c r="I758" i="1"/>
  <c r="I757" i="1"/>
  <c r="I756" i="1"/>
  <c r="E756" i="1"/>
  <c r="I755" i="1"/>
  <c r="E755" i="1"/>
  <c r="I754" i="1"/>
  <c r="E754" i="1"/>
  <c r="I753" i="1"/>
  <c r="I752" i="1"/>
  <c r="I751" i="1"/>
  <c r="I750" i="1"/>
  <c r="I749" i="1"/>
  <c r="I748" i="1"/>
  <c r="I747" i="1"/>
  <c r="I746" i="1"/>
  <c r="I745" i="1"/>
  <c r="I744" i="1"/>
  <c r="I743" i="1"/>
  <c r="I742" i="1"/>
  <c r="I741" i="1"/>
  <c r="I740" i="1"/>
  <c r="I739" i="1"/>
  <c r="I738" i="1"/>
  <c r="I737" i="1"/>
  <c r="I736" i="1"/>
  <c r="I735" i="1"/>
  <c r="I734" i="1"/>
  <c r="I733" i="1"/>
  <c r="I732" i="1"/>
  <c r="I731" i="1"/>
  <c r="I730" i="1"/>
  <c r="I729" i="1"/>
  <c r="I728" i="1"/>
  <c r="I727" i="1"/>
  <c r="I726" i="1"/>
  <c r="I725" i="1"/>
  <c r="I724" i="1"/>
  <c r="I723" i="1"/>
  <c r="I722" i="1"/>
  <c r="I721" i="1"/>
  <c r="I720" i="1"/>
  <c r="I719" i="1"/>
  <c r="I718" i="1"/>
  <c r="I717" i="1"/>
  <c r="I716" i="1"/>
  <c r="I715" i="1"/>
  <c r="I714" i="1"/>
  <c r="I713" i="1"/>
  <c r="I712" i="1"/>
  <c r="I711" i="1"/>
  <c r="I710" i="1"/>
  <c r="I709" i="1"/>
  <c r="I708" i="1"/>
  <c r="I707" i="1"/>
  <c r="I706" i="1"/>
  <c r="I705" i="1"/>
  <c r="I704" i="1"/>
  <c r="I703" i="1"/>
  <c r="I702" i="1"/>
  <c r="I701" i="1"/>
  <c r="I700" i="1"/>
  <c r="I699" i="1"/>
  <c r="I698" i="1"/>
  <c r="I697" i="1"/>
  <c r="I696" i="1"/>
  <c r="I695" i="1"/>
  <c r="I694" i="1"/>
  <c r="I693" i="1"/>
  <c r="I692" i="1"/>
  <c r="I691" i="1"/>
  <c r="I690" i="1"/>
  <c r="I689" i="1"/>
  <c r="I688" i="1"/>
  <c r="I687" i="1"/>
  <c r="I686" i="1"/>
  <c r="I685" i="1"/>
  <c r="I684" i="1"/>
  <c r="I683" i="1"/>
  <c r="I682" i="1"/>
  <c r="I681" i="1"/>
  <c r="I680" i="1"/>
  <c r="I679" i="1"/>
  <c r="I678" i="1"/>
  <c r="I677" i="1"/>
  <c r="I676" i="1"/>
  <c r="I675" i="1"/>
  <c r="I674" i="1"/>
  <c r="I673" i="1"/>
  <c r="I672" i="1"/>
  <c r="I671" i="1"/>
  <c r="I670" i="1"/>
  <c r="I669" i="1"/>
  <c r="I668" i="1"/>
  <c r="I667" i="1"/>
  <c r="I666" i="1"/>
  <c r="I665" i="1"/>
  <c r="I664" i="1"/>
  <c r="I663" i="1"/>
  <c r="I662" i="1"/>
  <c r="I661" i="1"/>
  <c r="I660" i="1"/>
  <c r="I659" i="1"/>
  <c r="I658" i="1"/>
  <c r="I657" i="1"/>
  <c r="I656" i="1"/>
  <c r="I655" i="1"/>
  <c r="I654" i="1"/>
  <c r="I653" i="1"/>
  <c r="I652" i="1"/>
  <c r="I651" i="1"/>
  <c r="I650" i="1"/>
  <c r="I649" i="1"/>
  <c r="I648" i="1"/>
  <c r="I647" i="1"/>
  <c r="I646" i="1"/>
  <c r="I645" i="1"/>
  <c r="I644" i="1"/>
  <c r="I643" i="1"/>
  <c r="I642" i="1"/>
  <c r="I641" i="1"/>
  <c r="I640" i="1"/>
  <c r="I639" i="1"/>
  <c r="I638" i="1"/>
  <c r="I637" i="1"/>
  <c r="I636" i="1"/>
  <c r="I635" i="1"/>
  <c r="I634" i="1"/>
  <c r="I633" i="1"/>
  <c r="I632" i="1"/>
  <c r="I631" i="1"/>
  <c r="I630" i="1"/>
  <c r="I629" i="1"/>
  <c r="I628" i="1"/>
  <c r="I627" i="1"/>
  <c r="I626" i="1"/>
  <c r="I625" i="1"/>
  <c r="I624" i="1"/>
  <c r="I623" i="1"/>
  <c r="I622" i="1"/>
  <c r="I621" i="1"/>
  <c r="I620" i="1"/>
  <c r="I619" i="1"/>
  <c r="I618" i="1"/>
  <c r="I617" i="1"/>
  <c r="I616" i="1"/>
  <c r="I615" i="1"/>
  <c r="I614" i="1"/>
  <c r="I613" i="1"/>
  <c r="I612" i="1"/>
  <c r="I611" i="1"/>
  <c r="I610" i="1"/>
  <c r="I609" i="1"/>
  <c r="I608" i="1"/>
  <c r="I607" i="1"/>
  <c r="I606" i="1"/>
  <c r="I605" i="1"/>
  <c r="I604" i="1"/>
  <c r="I603" i="1"/>
  <c r="I602" i="1"/>
  <c r="I601" i="1"/>
  <c r="I600" i="1"/>
  <c r="I599" i="1"/>
  <c r="I598" i="1"/>
  <c r="I597" i="1"/>
  <c r="I596" i="1"/>
  <c r="I595" i="1"/>
  <c r="I594" i="1"/>
  <c r="I593" i="1"/>
  <c r="I592" i="1"/>
  <c r="I591" i="1"/>
  <c r="I590" i="1"/>
  <c r="I589" i="1"/>
  <c r="I588" i="1"/>
  <c r="I587" i="1"/>
  <c r="I586" i="1"/>
  <c r="I585" i="1"/>
  <c r="I584" i="1"/>
  <c r="I583" i="1"/>
  <c r="I582" i="1"/>
  <c r="I581" i="1"/>
  <c r="I580" i="1"/>
  <c r="I579" i="1"/>
  <c r="I578" i="1"/>
  <c r="I577" i="1"/>
  <c r="I576" i="1"/>
  <c r="I575" i="1"/>
  <c r="I574" i="1"/>
  <c r="I573" i="1"/>
  <c r="I572" i="1"/>
  <c r="I571" i="1"/>
  <c r="I570" i="1"/>
  <c r="I569" i="1"/>
  <c r="I568" i="1"/>
  <c r="I567" i="1"/>
  <c r="I566" i="1"/>
  <c r="I565" i="1"/>
  <c r="I564" i="1"/>
  <c r="I563" i="1"/>
  <c r="I562" i="1"/>
  <c r="I561" i="1"/>
  <c r="I560" i="1"/>
  <c r="I559" i="1"/>
  <c r="I558" i="1"/>
  <c r="I557" i="1"/>
  <c r="I556" i="1"/>
  <c r="I555" i="1"/>
  <c r="I554" i="1"/>
  <c r="I553" i="1"/>
  <c r="I552" i="1"/>
  <c r="I551" i="1"/>
  <c r="I550" i="1"/>
  <c r="I549" i="1"/>
  <c r="I548" i="1"/>
  <c r="I547" i="1"/>
  <c r="I546" i="1"/>
  <c r="I545" i="1"/>
  <c r="I544" i="1"/>
  <c r="I543" i="1"/>
  <c r="I542" i="1"/>
  <c r="I541" i="1"/>
  <c r="I540" i="1"/>
  <c r="I539" i="1"/>
  <c r="I538" i="1"/>
  <c r="I537" i="1"/>
  <c r="I536" i="1"/>
  <c r="I535" i="1"/>
  <c r="I534" i="1"/>
  <c r="I533" i="1"/>
  <c r="I532" i="1"/>
  <c r="I531" i="1"/>
  <c r="I530" i="1"/>
  <c r="I529" i="1"/>
  <c r="I528" i="1"/>
  <c r="I527" i="1"/>
  <c r="I526" i="1"/>
  <c r="I525" i="1"/>
  <c r="I524" i="1"/>
  <c r="I523" i="1"/>
  <c r="I522" i="1"/>
  <c r="I521" i="1"/>
  <c r="I520" i="1"/>
  <c r="I519" i="1"/>
  <c r="I518" i="1"/>
  <c r="I517" i="1"/>
  <c r="I516" i="1"/>
  <c r="I515" i="1"/>
  <c r="I514" i="1"/>
  <c r="I513" i="1"/>
  <c r="I512" i="1"/>
  <c r="I511" i="1"/>
  <c r="I510" i="1"/>
  <c r="I509" i="1"/>
  <c r="I508" i="1"/>
  <c r="I507" i="1"/>
  <c r="I506" i="1"/>
  <c r="I505" i="1"/>
  <c r="I504" i="1"/>
  <c r="I503" i="1"/>
  <c r="I502" i="1"/>
  <c r="I501" i="1"/>
  <c r="I500" i="1"/>
  <c r="I499" i="1"/>
  <c r="I498" i="1"/>
  <c r="I497" i="1"/>
  <c r="I496" i="1"/>
  <c r="I495" i="1"/>
  <c r="I494" i="1"/>
  <c r="I493" i="1"/>
  <c r="I492" i="1"/>
  <c r="I491" i="1"/>
  <c r="I490" i="1"/>
  <c r="I489" i="1"/>
  <c r="I488" i="1"/>
  <c r="I487" i="1"/>
  <c r="I486" i="1"/>
  <c r="I485" i="1"/>
  <c r="I484" i="1"/>
  <c r="I483" i="1"/>
  <c r="I482" i="1"/>
  <c r="I481" i="1"/>
  <c r="I480" i="1"/>
  <c r="I479" i="1"/>
  <c r="I478" i="1"/>
  <c r="I477" i="1"/>
  <c r="I476" i="1"/>
  <c r="I475" i="1"/>
  <c r="I474" i="1"/>
  <c r="I473" i="1"/>
  <c r="I472" i="1"/>
  <c r="I471" i="1"/>
  <c r="I470" i="1"/>
  <c r="I469" i="1"/>
  <c r="I468" i="1"/>
  <c r="I467" i="1"/>
  <c r="I466" i="1"/>
  <c r="I465" i="1"/>
  <c r="I464" i="1"/>
  <c r="I463" i="1"/>
  <c r="I462" i="1"/>
  <c r="I461" i="1"/>
  <c r="H426" i="1" l="1"/>
  <c r="H425" i="1" s="1"/>
  <c r="F426" i="1"/>
  <c r="F425" i="1" s="1"/>
  <c r="D426" i="1"/>
  <c r="D425" i="1" s="1"/>
  <c r="C426" i="1"/>
  <c r="C425" i="1" s="1"/>
  <c r="F365" i="1"/>
  <c r="D365" i="1"/>
  <c r="F369" i="1"/>
  <c r="D369" i="1"/>
  <c r="C369" i="1"/>
  <c r="C365" i="1"/>
  <c r="I371" i="1"/>
  <c r="G370" i="1"/>
  <c r="G371" i="1"/>
  <c r="G372" i="1"/>
  <c r="E371" i="1"/>
  <c r="G366" i="1"/>
  <c r="G367" i="1"/>
  <c r="G368" i="1"/>
  <c r="I366" i="1"/>
  <c r="I367" i="1"/>
  <c r="I368" i="1"/>
  <c r="E366" i="1"/>
  <c r="E367" i="1"/>
  <c r="E368" i="1"/>
  <c r="I372" i="1"/>
  <c r="E372" i="1"/>
  <c r="I370" i="1"/>
  <c r="E370" i="1"/>
  <c r="H369" i="1"/>
  <c r="H365" i="1"/>
  <c r="I339" i="1"/>
  <c r="I340" i="1"/>
  <c r="I342" i="1"/>
  <c r="I343" i="1"/>
  <c r="F341" i="1"/>
  <c r="F338" i="1"/>
  <c r="D341" i="1"/>
  <c r="D338" i="1"/>
  <c r="C341" i="1"/>
  <c r="I341" i="1" s="1"/>
  <c r="C338" i="1"/>
  <c r="I338" i="1" s="1"/>
  <c r="C333" i="1"/>
  <c r="H328" i="1"/>
  <c r="H329" i="1" s="1"/>
  <c r="F328" i="1"/>
  <c r="F329" i="1" s="1"/>
  <c r="D328" i="1"/>
  <c r="D329" i="1" s="1"/>
  <c r="C328" i="1"/>
  <c r="C329" i="1" s="1"/>
  <c r="I327" i="1"/>
  <c r="E365" i="1" l="1"/>
  <c r="G369" i="1"/>
  <c r="G365" i="1"/>
  <c r="E328" i="1"/>
  <c r="E329" i="1" s="1"/>
  <c r="G329" i="1"/>
  <c r="E369" i="1"/>
  <c r="I369" i="1"/>
  <c r="I365" i="1"/>
  <c r="G328" i="1"/>
  <c r="I460" i="1" l="1"/>
  <c r="I459" i="1"/>
  <c r="I458" i="1"/>
  <c r="I457" i="1"/>
  <c r="I456" i="1"/>
  <c r="I455" i="1"/>
  <c r="I454" i="1"/>
  <c r="I453" i="1"/>
  <c r="I452" i="1"/>
  <c r="I451" i="1"/>
  <c r="I450" i="1"/>
  <c r="I449" i="1"/>
  <c r="I448" i="1"/>
  <c r="I447" i="1"/>
  <c r="I446" i="1"/>
  <c r="I445" i="1"/>
  <c r="I444" i="1"/>
  <c r="I443" i="1"/>
  <c r="I442" i="1"/>
  <c r="I441" i="1"/>
  <c r="I440" i="1"/>
  <c r="I439" i="1"/>
  <c r="I438" i="1"/>
  <c r="I437" i="1"/>
  <c r="I436" i="1"/>
  <c r="I435" i="1"/>
  <c r="I434" i="1"/>
  <c r="I433" i="1"/>
  <c r="I432" i="1"/>
  <c r="I431" i="1"/>
  <c r="I430" i="1"/>
  <c r="I429" i="1"/>
  <c r="I428" i="1"/>
  <c r="I427" i="1"/>
  <c r="I426" i="1"/>
  <c r="I425" i="1"/>
  <c r="I424" i="1"/>
  <c r="I423" i="1"/>
  <c r="I422" i="1"/>
  <c r="I421" i="1"/>
  <c r="I420" i="1"/>
  <c r="I419" i="1"/>
  <c r="I418" i="1"/>
  <c r="I417" i="1"/>
  <c r="I416" i="1"/>
  <c r="I415" i="1"/>
  <c r="I414" i="1"/>
  <c r="I413" i="1"/>
  <c r="I412" i="1"/>
  <c r="I411" i="1"/>
  <c r="I410" i="1"/>
  <c r="I409" i="1"/>
  <c r="I408" i="1"/>
  <c r="I407" i="1"/>
  <c r="I406" i="1"/>
  <c r="I405" i="1"/>
  <c r="I404" i="1"/>
  <c r="I403" i="1"/>
  <c r="I402" i="1"/>
  <c r="I401" i="1"/>
  <c r="I400" i="1"/>
  <c r="I399" i="1"/>
  <c r="I398" i="1"/>
  <c r="I397" i="1"/>
  <c r="I396" i="1"/>
  <c r="I395" i="1"/>
  <c r="I394" i="1"/>
  <c r="I393" i="1"/>
  <c r="I392" i="1"/>
  <c r="I391" i="1"/>
  <c r="I390" i="1"/>
  <c r="I389" i="1"/>
  <c r="I388" i="1"/>
  <c r="I387" i="1"/>
  <c r="I386" i="1"/>
  <c r="I385" i="1"/>
  <c r="I384" i="1"/>
  <c r="I383" i="1"/>
  <c r="I382" i="1"/>
  <c r="I381" i="1"/>
  <c r="I380" i="1"/>
  <c r="I379" i="1"/>
  <c r="I378" i="1"/>
  <c r="I377" i="1"/>
  <c r="I328" i="1"/>
  <c r="I329" i="1" s="1"/>
  <c r="I376" i="1"/>
  <c r="I375" i="1"/>
  <c r="I374" i="1"/>
  <c r="I373" i="1"/>
  <c r="I364" i="1"/>
  <c r="I363" i="1"/>
  <c r="I362" i="1"/>
  <c r="I361" i="1"/>
  <c r="I360" i="1"/>
  <c r="I359" i="1"/>
  <c r="I358" i="1"/>
  <c r="I357" i="1"/>
  <c r="I356" i="1"/>
  <c r="I355" i="1"/>
  <c r="I354" i="1"/>
  <c r="I353" i="1"/>
  <c r="I352" i="1"/>
  <c r="I351" i="1"/>
  <c r="I350" i="1"/>
  <c r="I349" i="1"/>
  <c r="I348" i="1"/>
  <c r="I347" i="1"/>
  <c r="I346" i="1"/>
  <c r="I345" i="1"/>
  <c r="I344" i="1"/>
  <c r="I337" i="1"/>
  <c r="I336" i="1"/>
  <c r="I335" i="1"/>
  <c r="I334" i="1"/>
  <c r="I333" i="1"/>
  <c r="I332" i="1"/>
  <c r="I331" i="1"/>
  <c r="I330" i="1"/>
  <c r="I326" i="1"/>
  <c r="I325" i="1"/>
  <c r="I322" i="1"/>
  <c r="I321" i="1"/>
  <c r="I320" i="1"/>
  <c r="I319" i="1"/>
  <c r="I324" i="1"/>
  <c r="I323" i="1"/>
  <c r="I318" i="1"/>
  <c r="I317" i="1"/>
  <c r="I316" i="1"/>
  <c r="I315" i="1"/>
  <c r="I314" i="1"/>
  <c r="I313" i="1"/>
  <c r="I312" i="1"/>
  <c r="I311" i="1"/>
  <c r="I310" i="1"/>
  <c r="I309" i="1"/>
  <c r="I308" i="1"/>
  <c r="I307" i="1"/>
  <c r="I306" i="1"/>
  <c r="I305" i="1"/>
  <c r="I304" i="1"/>
  <c r="I303" i="1"/>
  <c r="I302" i="1"/>
  <c r="I301" i="1"/>
  <c r="I300" i="1"/>
  <c r="I299" i="1"/>
  <c r="I298" i="1"/>
  <c r="I297" i="1"/>
  <c r="I296" i="1"/>
  <c r="I295" i="1"/>
  <c r="I294" i="1"/>
  <c r="I293" i="1"/>
  <c r="I292" i="1"/>
  <c r="I291" i="1"/>
  <c r="I290" i="1"/>
  <c r="I289" i="1"/>
  <c r="I288" i="1"/>
  <c r="I287" i="1"/>
  <c r="I286" i="1"/>
  <c r="I285" i="1"/>
  <c r="I284" i="1"/>
  <c r="I283" i="1"/>
  <c r="I282" i="1"/>
  <c r="I281" i="1"/>
  <c r="I280" i="1"/>
  <c r="I279" i="1"/>
  <c r="I278" i="1"/>
  <c r="I277" i="1"/>
  <c r="I276" i="1"/>
  <c r="I275" i="1"/>
  <c r="I274" i="1"/>
  <c r="I273" i="1"/>
  <c r="I272" i="1"/>
  <c r="I271" i="1"/>
  <c r="I270" i="1"/>
  <c r="I269" i="1"/>
  <c r="I268" i="1"/>
  <c r="I267" i="1"/>
  <c r="I266" i="1"/>
  <c r="I265" i="1"/>
  <c r="I264" i="1"/>
  <c r="I263" i="1"/>
  <c r="I262" i="1"/>
  <c r="I261" i="1"/>
  <c r="I260" i="1"/>
  <c r="I259" i="1"/>
  <c r="I258" i="1"/>
  <c r="I257" i="1"/>
  <c r="I256" i="1"/>
  <c r="I255" i="1"/>
  <c r="I254" i="1"/>
  <c r="I253" i="1"/>
  <c r="I252" i="1"/>
  <c r="I251" i="1"/>
  <c r="I250" i="1"/>
  <c r="I249" i="1"/>
  <c r="I248" i="1"/>
  <c r="I247" i="1"/>
  <c r="I246" i="1"/>
  <c r="I245" i="1"/>
  <c r="I242" i="1"/>
  <c r="I241" i="1"/>
  <c r="I244" i="1"/>
  <c r="I243" i="1"/>
  <c r="I240" i="1"/>
  <c r="I239" i="1"/>
  <c r="I238" i="1"/>
  <c r="I237" i="1"/>
  <c r="I236" i="1"/>
  <c r="I235" i="1"/>
  <c r="I234" i="1"/>
  <c r="I233" i="1"/>
  <c r="I232" i="1"/>
  <c r="I231" i="1"/>
  <c r="I230" i="1"/>
  <c r="I229" i="1"/>
  <c r="I228" i="1"/>
  <c r="I227" i="1"/>
  <c r="I226" i="1"/>
  <c r="I225" i="1"/>
  <c r="I224" i="1"/>
  <c r="I223" i="1"/>
  <c r="I222" i="1"/>
  <c r="I221" i="1"/>
  <c r="I220" i="1"/>
  <c r="I219" i="1"/>
  <c r="I218" i="1"/>
  <c r="I217" i="1"/>
  <c r="I216" i="1"/>
  <c r="I215" i="1"/>
  <c r="I214" i="1"/>
  <c r="I213" i="1"/>
  <c r="I212" i="1"/>
  <c r="I211" i="1"/>
  <c r="I210" i="1"/>
  <c r="I209" i="1"/>
  <c r="I208" i="1"/>
  <c r="I207" i="1"/>
  <c r="I206" i="1"/>
  <c r="I205" i="1"/>
  <c r="I204" i="1"/>
  <c r="I203" i="1"/>
  <c r="I202" i="1"/>
  <c r="I201" i="1"/>
  <c r="I200" i="1"/>
  <c r="I199" i="1"/>
  <c r="I198" i="1"/>
  <c r="I197" i="1"/>
  <c r="I196" i="1"/>
  <c r="I195" i="1"/>
  <c r="I194" i="1"/>
  <c r="I193" i="1"/>
  <c r="I192" i="1"/>
  <c r="I191" i="1"/>
  <c r="I190" i="1"/>
  <c r="I189" i="1"/>
  <c r="I188" i="1"/>
  <c r="I187" i="1"/>
  <c r="I186" i="1"/>
  <c r="I185" i="1"/>
  <c r="I184" i="1"/>
  <c r="I183" i="1"/>
  <c r="I182" i="1"/>
  <c r="I181" i="1"/>
  <c r="I180" i="1"/>
  <c r="I179" i="1"/>
  <c r="I178" i="1"/>
  <c r="I177" i="1"/>
  <c r="I176" i="1"/>
  <c r="I175" i="1"/>
  <c r="I174" i="1"/>
  <c r="I173" i="1"/>
  <c r="I172" i="1"/>
  <c r="I171" i="1"/>
  <c r="I170" i="1"/>
  <c r="I169" i="1"/>
  <c r="I168" i="1"/>
  <c r="I167" i="1"/>
  <c r="I166" i="1"/>
  <c r="I165" i="1"/>
  <c r="I164" i="1"/>
  <c r="I163" i="1"/>
  <c r="I162" i="1"/>
  <c r="I161" i="1"/>
  <c r="I160" i="1"/>
  <c r="I159" i="1"/>
  <c r="I158" i="1"/>
  <c r="I157" i="1"/>
  <c r="I156" i="1"/>
  <c r="I155" i="1"/>
  <c r="I154" i="1"/>
  <c r="I153" i="1"/>
  <c r="I152" i="1"/>
  <c r="I151" i="1"/>
  <c r="I150" i="1"/>
  <c r="I149" i="1"/>
  <c r="I148" i="1"/>
  <c r="I147" i="1"/>
  <c r="I146" i="1"/>
  <c r="I145" i="1"/>
  <c r="I144" i="1"/>
  <c r="I143" i="1"/>
  <c r="I142" i="1"/>
  <c r="I141" i="1"/>
  <c r="I140" i="1"/>
  <c r="I139" i="1"/>
  <c r="I138" i="1"/>
  <c r="I137" i="1"/>
  <c r="I136" i="1"/>
  <c r="I135" i="1"/>
  <c r="I134" i="1"/>
  <c r="I133" i="1"/>
  <c r="I132" i="1"/>
  <c r="I131" i="1"/>
  <c r="I130" i="1"/>
  <c r="I129" i="1"/>
  <c r="I128" i="1"/>
  <c r="I127" i="1"/>
  <c r="I126" i="1"/>
  <c r="I125" i="1"/>
  <c r="I124" i="1"/>
  <c r="I123" i="1"/>
  <c r="I122" i="1"/>
  <c r="I121" i="1"/>
  <c r="I120" i="1"/>
  <c r="I119" i="1"/>
  <c r="I118" i="1"/>
  <c r="I117" i="1"/>
  <c r="I116" i="1"/>
  <c r="I115" i="1"/>
  <c r="I114" i="1"/>
  <c r="I113" i="1"/>
  <c r="I112" i="1"/>
  <c r="I111" i="1"/>
  <c r="I110" i="1"/>
  <c r="I109" i="1"/>
  <c r="I108" i="1"/>
  <c r="I107" i="1"/>
  <c r="I106" i="1"/>
  <c r="I105" i="1"/>
  <c r="I104" i="1"/>
  <c r="I103" i="1"/>
  <c r="I102" i="1"/>
  <c r="I101" i="1"/>
  <c r="I100" i="1"/>
  <c r="I99" i="1"/>
  <c r="I98" i="1"/>
  <c r="I97" i="1"/>
  <c r="I96" i="1"/>
  <c r="I95" i="1"/>
  <c r="I94" i="1"/>
  <c r="I93" i="1"/>
  <c r="I92" i="1"/>
  <c r="I91" i="1"/>
  <c r="I90" i="1"/>
  <c r="I89" i="1"/>
  <c r="I88" i="1"/>
  <c r="I87" i="1"/>
  <c r="I86" i="1"/>
  <c r="I85" i="1"/>
  <c r="I84" i="1"/>
  <c r="I83" i="1"/>
  <c r="I82" i="1"/>
  <c r="I81" i="1"/>
  <c r="I80" i="1"/>
  <c r="I79" i="1"/>
  <c r="I78" i="1"/>
  <c r="I77" i="1"/>
  <c r="I76" i="1"/>
  <c r="I75" i="1"/>
  <c r="I74" i="1"/>
  <c r="I73" i="1"/>
  <c r="I72" i="1"/>
  <c r="I71" i="1"/>
  <c r="I70" i="1"/>
  <c r="I69" i="1"/>
  <c r="I68" i="1"/>
  <c r="I67" i="1"/>
  <c r="I66" i="1"/>
  <c r="I65" i="1"/>
  <c r="I64" i="1"/>
  <c r="I63" i="1"/>
  <c r="I62" i="1"/>
  <c r="I61" i="1"/>
  <c r="I60" i="1"/>
  <c r="I59" i="1"/>
  <c r="I58" i="1"/>
  <c r="I57" i="1"/>
  <c r="I56" i="1"/>
  <c r="I55" i="1"/>
  <c r="I54" i="1"/>
  <c r="I53" i="1"/>
  <c r="I52" i="1"/>
  <c r="I51" i="1"/>
  <c r="I50" i="1"/>
  <c r="I49" i="1"/>
  <c r="I48" i="1"/>
  <c r="I47" i="1"/>
  <c r="I46" i="1"/>
  <c r="I45" i="1"/>
  <c r="I44" i="1"/>
  <c r="I43" i="1"/>
  <c r="I42" i="1"/>
  <c r="I41" i="1"/>
  <c r="I40" i="1"/>
  <c r="I39" i="1"/>
  <c r="I38" i="1"/>
  <c r="I37" i="1"/>
  <c r="I36" i="1"/>
  <c r="I35" i="1"/>
  <c r="I34" i="1"/>
  <c r="I33" i="1"/>
  <c r="I32" i="1"/>
  <c r="I31" i="1"/>
  <c r="I30" i="1"/>
  <c r="I29" i="1"/>
  <c r="I28" i="1"/>
  <c r="I27" i="1"/>
  <c r="I26" i="1"/>
  <c r="I25" i="1"/>
  <c r="I24" i="1"/>
  <c r="I23" i="1"/>
  <c r="I22" i="1"/>
</calcChain>
</file>

<file path=xl/sharedStrings.xml><?xml version="1.0" encoding="utf-8"?>
<sst xmlns="http://schemas.openxmlformats.org/spreadsheetml/2006/main" count="1312" uniqueCount="761">
  <si>
    <t>Статус</t>
  </si>
  <si>
    <t>Наименование программ, подпрограмм, основных мероприятий, мероприятий, источники финансирования</t>
  </si>
  <si>
    <t>Примечание (достигнутый и промежуточный результат, проблемы, возникшие в ходе реализации)</t>
  </si>
  <si>
    <t>тыс.руб.</t>
  </si>
  <si>
    <t>% исполнения от планового объема</t>
  </si>
  <si>
    <t>федеральный бюджет</t>
  </si>
  <si>
    <t>областной бюджет</t>
  </si>
  <si>
    <t>в том числе остаток неиспользованных средств прошлых лет</t>
  </si>
  <si>
    <t>городской бюджет</t>
  </si>
  <si>
    <t>внебюджетные средства</t>
  </si>
  <si>
    <t>Прочие расходы (всего)</t>
  </si>
  <si>
    <t>Прочие расходы</t>
  </si>
  <si>
    <t>Основное мероприятие 1.2</t>
  </si>
  <si>
    <t>Мероприятие 1.2.1</t>
  </si>
  <si>
    <t>Мероприятие 1.2.2</t>
  </si>
  <si>
    <t>Основное мероприятие 1.5</t>
  </si>
  <si>
    <t>Мероприятие 1.5.2</t>
  </si>
  <si>
    <t>Мероприятие 1.5.3</t>
  </si>
  <si>
    <t>Муниципальная программа 2</t>
  </si>
  <si>
    <t>Подпрограмма 2.1</t>
  </si>
  <si>
    <t>Основное мероприятие 2.1.2</t>
  </si>
  <si>
    <t>Мероприятие 2.1.2.7</t>
  </si>
  <si>
    <t>Мероприятие 2.1.2.10</t>
  </si>
  <si>
    <t>Основное мероприятие 2.1.4</t>
  </si>
  <si>
    <t>Мероприятие 2.1.4.1</t>
  </si>
  <si>
    <t>Осуществлена публикация и размещение интервью мэра города Благовещенска по вопросу международного муниципального сотрудничества в российском журнале "Муниципалитет"</t>
  </si>
  <si>
    <t>Подпрограмма 2.2</t>
  </si>
  <si>
    <t>Основное мероприятие 2.2.1</t>
  </si>
  <si>
    <t>Мероприятие 2.2.1.5</t>
  </si>
  <si>
    <t>Мероприятие 2.2.1.8</t>
  </si>
  <si>
    <t>Мероприятие 2.2.1.11</t>
  </si>
  <si>
    <t>Муниципальная программа 3</t>
  </si>
  <si>
    <t>Подпрограмма 3.1</t>
  </si>
  <si>
    <t>Основное мероприятие 3.1.1</t>
  </si>
  <si>
    <t>Мероприятие 3.1.1.2</t>
  </si>
  <si>
    <t>Основное мероприятие 3.1.2</t>
  </si>
  <si>
    <t>Мероприятие 3.1.2.1</t>
  </si>
  <si>
    <t>Мероприятие 3.1.2.2</t>
  </si>
  <si>
    <t>Подпрограмма 3.2</t>
  </si>
  <si>
    <t>Основное мероприятие 3.2.1</t>
  </si>
  <si>
    <t>Мероприятие 3.2.1.1</t>
  </si>
  <si>
    <t>Подпрограмма 3.3</t>
  </si>
  <si>
    <t>Основное мероприятие 3.3.1</t>
  </si>
  <si>
    <t>Мероприятие 3.3.1.1</t>
  </si>
  <si>
    <t>Подпрограмма 3.4</t>
  </si>
  <si>
    <t>Основное мероприятие 3.4.1</t>
  </si>
  <si>
    <t>Мероприятие 3.4.1.1</t>
  </si>
  <si>
    <t>Мероприятие 3.4.1.2</t>
  </si>
  <si>
    <t>Мероприятие 3.4.1.3</t>
  </si>
  <si>
    <t>Основное мероприятие 3.4.2</t>
  </si>
  <si>
    <t>Мероприятие 3.4.2.1</t>
  </si>
  <si>
    <t>Подпрограмма 3.5</t>
  </si>
  <si>
    <t>Основное мероприятие 3.5.1</t>
  </si>
  <si>
    <t>Мероприятие 3.5.1.1</t>
  </si>
  <si>
    <t>Мероприятие 3.5.1.2</t>
  </si>
  <si>
    <t>Мероприятие 3.5.1.3</t>
  </si>
  <si>
    <t>Подпрограмма 3.6</t>
  </si>
  <si>
    <t>Основное мероприятие 3.6.1</t>
  </si>
  <si>
    <t>Мероприятие 3.6.1.1</t>
  </si>
  <si>
    <t>Основное мероприятие 3.6.2</t>
  </si>
  <si>
    <t>Мероприятие 3.6.2.1</t>
  </si>
  <si>
    <t>Подпрограмма 3.7</t>
  </si>
  <si>
    <t>Основное мероприятие 3.7.1</t>
  </si>
  <si>
    <t>Мероприятие 3.7.1.5</t>
  </si>
  <si>
    <t>Мероприятие 3.7.1.6</t>
  </si>
  <si>
    <t>Муниципальная программа 4</t>
  </si>
  <si>
    <t>Подпрограмма 4.1</t>
  </si>
  <si>
    <t>Основное мероприятие 4.1.1</t>
  </si>
  <si>
    <t>Мероприятие 4.1.1.1</t>
  </si>
  <si>
    <t>Мероприятие 4.1.1.2</t>
  </si>
  <si>
    <t>Мероприятие 4.1.1.13</t>
  </si>
  <si>
    <t>Мероприятие 4.1.1.25</t>
  </si>
  <si>
    <t>Мероприятие 4.1.1.27</t>
  </si>
  <si>
    <t>Мероприятие 4.1.1.32</t>
  </si>
  <si>
    <t>Мероприятие 4.1.1.41</t>
  </si>
  <si>
    <t>Мероприятие 4.1.1.42</t>
  </si>
  <si>
    <t>Мероприятие 4.1.1.43</t>
  </si>
  <si>
    <t>Мероприятие 4.1.1.44</t>
  </si>
  <si>
    <t>Мероприятие 4.1.1.45</t>
  </si>
  <si>
    <t>Мероприятие 4.1.1.47</t>
  </si>
  <si>
    <t>Мероприятие 4.1.1.49</t>
  </si>
  <si>
    <t>Мероприятие 4.1.1.50</t>
  </si>
  <si>
    <t>Мероприятие 4.1.1.51</t>
  </si>
  <si>
    <t>Основное мероприятие 4.1.2</t>
  </si>
  <si>
    <t>Мероприятие 4.1.2.1</t>
  </si>
  <si>
    <t>Мероприятие 4.1.2.3</t>
  </si>
  <si>
    <t>Подпрограмма 4.2</t>
  </si>
  <si>
    <t>Основное мероприятие 4.2.1</t>
  </si>
  <si>
    <t>Мероприятие 4.2.1.1</t>
  </si>
  <si>
    <t>Мероприятие 4.2.1.2</t>
  </si>
  <si>
    <t>Мероприятие 4.2.1.8</t>
  </si>
  <si>
    <t>В соответствии с заключенным администрацией города Благовещенска и министерством транспорта и дорожного хозяйства Амурской области Соглашением от 19.01.2024 № 710-01/С производится выплата лизинговых платежей за приобретенные в 2022 годах автобусы в количестве 9 шт.</t>
  </si>
  <si>
    <t>Мероприятие 4.2.1.10</t>
  </si>
  <si>
    <t>Мероприятие 4.2.1.13</t>
  </si>
  <si>
    <t>Мероприятие 4.2.1.14</t>
  </si>
  <si>
    <t>Муниципальная программа 5</t>
  </si>
  <si>
    <t>Подпрограмма 5.1</t>
  </si>
  <si>
    <t>Основное мероприятие 5.1.1</t>
  </si>
  <si>
    <t>Мероприятие 5.1.1.9</t>
  </si>
  <si>
    <t>Мероприятие 5.1.1.10</t>
  </si>
  <si>
    <t>Мероприятие 5.1.1.13</t>
  </si>
  <si>
    <t>Мероприятие 5.1.1.14</t>
  </si>
  <si>
    <t>Мероприятие 5.1.1.36</t>
  </si>
  <si>
    <t>Мероприятие 5.1.1.45</t>
  </si>
  <si>
    <t>Мероприятие 5.1.1.48</t>
  </si>
  <si>
    <t>Мероприятие 5.1.1.49</t>
  </si>
  <si>
    <t>Мероприятие 5.1.1.51</t>
  </si>
  <si>
    <t>Мероприятие 5.1.1.52</t>
  </si>
  <si>
    <t>Мероприятие 5.1.1.55</t>
  </si>
  <si>
    <t>Мероприятие 5.1.1.56</t>
  </si>
  <si>
    <t>Мероприятие 5.1.1.57</t>
  </si>
  <si>
    <t>Мероприятие 5.1.1.58</t>
  </si>
  <si>
    <t>Мероприятие 5.1.1.59</t>
  </si>
  <si>
    <t>Мероприятие 5.1.1.64</t>
  </si>
  <si>
    <t>Мероприятие 5.1.1.65</t>
  </si>
  <si>
    <t>Мероприятие 5.1.1.67</t>
  </si>
  <si>
    <t>Мероприятие 5.1.1.68</t>
  </si>
  <si>
    <t>Мероприятие 5.1.1.69</t>
  </si>
  <si>
    <t>Основное мероприятие 5.1.2</t>
  </si>
  <si>
    <t>Мероприятие 5.1.2.1</t>
  </si>
  <si>
    <t>Мероприятие 5.1.2.2</t>
  </si>
  <si>
    <t>Мероприятие 5.1.2.6</t>
  </si>
  <si>
    <t>Неосвоение лимитов обусловлено отсутствием обратившихся граждан (проживающих на территории поселка Моховая Падь в жилищном фонде, не оборудованном централизованным горячим водоснабжением) в общие отделения бани № 6 с целью получения услуги по помывке. Соответственно планируемый результат "количество предоставленных населению услуг - 0,1 тыс. чел / помывок" - не достигнут.</t>
  </si>
  <si>
    <t>Основное мероприятие 5.1.3</t>
  </si>
  <si>
    <t>Мероприятие 5.1.3.5</t>
  </si>
  <si>
    <t>Основное мероприятие 5.1.5</t>
  </si>
  <si>
    <t>Мероприятие 5.1.5.2</t>
  </si>
  <si>
    <t>Подпрограмма 5.2</t>
  </si>
  <si>
    <t>Основное мероприятие 5.2.1</t>
  </si>
  <si>
    <t>Мероприятие 5.2.1.1</t>
  </si>
  <si>
    <t>Подпрограмма 5.3</t>
  </si>
  <si>
    <t>Основное мероприятие 5.3.1</t>
  </si>
  <si>
    <t>Мероприятие 5.3.1.1</t>
  </si>
  <si>
    <t>Мероприятие 5.3.1.2</t>
  </si>
  <si>
    <t>Подпрограмма 5.4</t>
  </si>
  <si>
    <t>Основное мероприятие 5.4.1</t>
  </si>
  <si>
    <t>Мероприятие 5.4.1.2</t>
  </si>
  <si>
    <t>Мероприятие 5.4.1.3</t>
  </si>
  <si>
    <t>Мероприятие 5.4.1.5</t>
  </si>
  <si>
    <t>Мероприятие 5.4.1.6</t>
  </si>
  <si>
    <t>Мероприятие 5.4.1.14</t>
  </si>
  <si>
    <t>Мероприятие 5.4.1.17</t>
  </si>
  <si>
    <t>Мероприятие 5.4.1.19</t>
  </si>
  <si>
    <t>Мероприятие 5.4.1.24</t>
  </si>
  <si>
    <t>Мероприятие 5.4.1.25</t>
  </si>
  <si>
    <t>Мероприятие 5.4.1.26</t>
  </si>
  <si>
    <t>Мероприятие 5.4.1.28</t>
  </si>
  <si>
    <t>Мероприятие 5.4.1.29</t>
  </si>
  <si>
    <t>Неосвоение бюджетных средств обусловлено несвоевременным перераспределением средств (данные работы перенесены на 2025 года в рамках мероприятия "Ремонт площади победы").</t>
  </si>
  <si>
    <t>Мероприятие 5.4.1.30</t>
  </si>
  <si>
    <t>Основное мероприятие 5.4.2</t>
  </si>
  <si>
    <t>Мероприятие 5.4.2.1</t>
  </si>
  <si>
    <t>Основное мероприятие 5.4.4</t>
  </si>
  <si>
    <t>Мероприятие 5.4.4.1</t>
  </si>
  <si>
    <t>Мероприятие 5.4.4.2</t>
  </si>
  <si>
    <t>Подпрограмма 5.5</t>
  </si>
  <si>
    <t>Основное мероприятие 5.5.1</t>
  </si>
  <si>
    <t>Мероприятие 5.5.1.1</t>
  </si>
  <si>
    <t>Муниципальная программа 6</t>
  </si>
  <si>
    <t>Основное мероприятие 6.1</t>
  </si>
  <si>
    <t>Мероприятие 6.1.1</t>
  </si>
  <si>
    <t>Мероприятие 6.1.2</t>
  </si>
  <si>
    <t>Основное мероприятие 6.2</t>
  </si>
  <si>
    <t>Мероприятие 6.2.1</t>
  </si>
  <si>
    <t>Основное мероприятие 6.3</t>
  </si>
  <si>
    <t>Мероприятие 6.3.1</t>
  </si>
  <si>
    <t>Муниципальная программа 7</t>
  </si>
  <si>
    <t>Подпрограмма 7.1</t>
  </si>
  <si>
    <t>Основное мероприятие 7.1.1</t>
  </si>
  <si>
    <t>Мероприятие 7.1.1.1</t>
  </si>
  <si>
    <t>Мероприятие 7.1.1.2</t>
  </si>
  <si>
    <t>Мероприятие 7.1.1.4</t>
  </si>
  <si>
    <t>Подпрограмма 7.2</t>
  </si>
  <si>
    <t>Основное мероприятие 7.2.1</t>
  </si>
  <si>
    <t>Мероприятие 7.2.1.1</t>
  </si>
  <si>
    <t>Мероприятие 7.2.1.2</t>
  </si>
  <si>
    <t>Подпрограмма 7.3</t>
  </si>
  <si>
    <t>Основное мероприятие 7.3.1</t>
  </si>
  <si>
    <t>Мероприятие 7.3.1.1</t>
  </si>
  <si>
    <t>Подпрограмма 7.4</t>
  </si>
  <si>
    <t>Основное мероприятие 7.4.1</t>
  </si>
  <si>
    <t>Мероприятие 7.4.1.8</t>
  </si>
  <si>
    <t>Мероприятие 7.4.1.11</t>
  </si>
  <si>
    <t>Мероприятие 7.4.1.13</t>
  </si>
  <si>
    <t>Мероприятие 7.4.1.15</t>
  </si>
  <si>
    <t>Мероприятие 7.4.1.16</t>
  </si>
  <si>
    <t>Мероприятие 7.4.1.21</t>
  </si>
  <si>
    <t>Мероприятие 7.4.1.22</t>
  </si>
  <si>
    <t>Мероприятие 7.4.1.23</t>
  </si>
  <si>
    <t>Мероприятие 7.4.1.24</t>
  </si>
  <si>
    <t>Мероприятие 7.4.1.25</t>
  </si>
  <si>
    <t>Подпрограмма 7.5</t>
  </si>
  <si>
    <t>Основное мероприятие 7.5.1</t>
  </si>
  <si>
    <t>Мероприятие 7.5.1.1</t>
  </si>
  <si>
    <t>Муниципальная программа 8</t>
  </si>
  <si>
    <t>Подпрограмма 8.1</t>
  </si>
  <si>
    <t>Основное мероприятие 8.1.1</t>
  </si>
  <si>
    <t>Мероприятие 8.1.1.1</t>
  </si>
  <si>
    <t>Мероприятие 8.1.1.2</t>
  </si>
  <si>
    <t>Подпрограмма 8.2</t>
  </si>
  <si>
    <t>Основное мероприятие 8.2.1</t>
  </si>
  <si>
    <t>Мероприятие 8.2.1.1</t>
  </si>
  <si>
    <t>Подпрограмма 8.3</t>
  </si>
  <si>
    <t>Основное мероприятие 8.3.1</t>
  </si>
  <si>
    <t>Мероприятие 8.3.1.1</t>
  </si>
  <si>
    <t>Мероприятие 8.3.1.4</t>
  </si>
  <si>
    <t>Основное мероприятие 8.3.2</t>
  </si>
  <si>
    <t>Мероприятие 8.3.2.1</t>
  </si>
  <si>
    <t>Подпрограмма 8.4</t>
  </si>
  <si>
    <t>Основное мероприятие 8.4.1</t>
  </si>
  <si>
    <t>Мероприятие 8.4.1.1</t>
  </si>
  <si>
    <t>Мероприятие 8.4.1.2</t>
  </si>
  <si>
    <t>Мероприятие 8.4.1.3</t>
  </si>
  <si>
    <t>Мероприятие 8.4.1.7</t>
  </si>
  <si>
    <t>Подпрограмма 8.5</t>
  </si>
  <si>
    <t>Основное мероприятие 8.5.1</t>
  </si>
  <si>
    <t>Мероприятие 8.5.1.1</t>
  </si>
  <si>
    <t>Мероприятие 8.5.1.2</t>
  </si>
  <si>
    <t>Основное мероприятие 8.5.2</t>
  </si>
  <si>
    <t>Мероприятие 8.5.2.1</t>
  </si>
  <si>
    <t>Основное мероприятие 8.5.3</t>
  </si>
  <si>
    <t>Мероприятие 8.5.3.2</t>
  </si>
  <si>
    <t>Мероприятие 8.5.3.3</t>
  </si>
  <si>
    <t>Муниципальная программа 9</t>
  </si>
  <si>
    <t>Основное мероприятие 9.1</t>
  </si>
  <si>
    <t>Мероприятие 9.1.1</t>
  </si>
  <si>
    <t>Мероприятие 9.1.3</t>
  </si>
  <si>
    <t>Основное мероприятие 9.2</t>
  </si>
  <si>
    <t>Мероприятие 9.2.1</t>
  </si>
  <si>
    <t>Основное мероприятие 9.3</t>
  </si>
  <si>
    <t>Мероприятие 9.3.1</t>
  </si>
  <si>
    <t>Мероприятие 9.3.2</t>
  </si>
  <si>
    <t>Мероприятие 9.3.3</t>
  </si>
  <si>
    <t>Мероприятие 9.3.4</t>
  </si>
  <si>
    <t>Муниципальная программа 10</t>
  </si>
  <si>
    <t>Подпрограмма 10.1</t>
  </si>
  <si>
    <t>Основное мероприятие 10.1.1</t>
  </si>
  <si>
    <t>Мероприятие 10.1.1.2</t>
  </si>
  <si>
    <t>Мероприятие 10.1.1.3</t>
  </si>
  <si>
    <t>Мероприятие 10.1.1.4</t>
  </si>
  <si>
    <t>Мероприятие 10.1.1.5</t>
  </si>
  <si>
    <t>Мероприятие 10.1.1.8</t>
  </si>
  <si>
    <t>Мероприятие 10.1.1.10</t>
  </si>
  <si>
    <t>Мероприятие 10.1.1.11</t>
  </si>
  <si>
    <t>Мероприятие 10.1.1.12</t>
  </si>
  <si>
    <t>Мероприятие 10.1.1.13</t>
  </si>
  <si>
    <t>Мероприятие 10.1.1.14</t>
  </si>
  <si>
    <t>Мероприятие 10.1.1.15</t>
  </si>
  <si>
    <t>Мероприятие 10.1.1.17</t>
  </si>
  <si>
    <t>Мероприятие 10.1.1.19</t>
  </si>
  <si>
    <t>Мероприятие 10.1.1.20</t>
  </si>
  <si>
    <t>Мероприятие 10.1.1.21</t>
  </si>
  <si>
    <t>Мероприятие 10.1.1.24</t>
  </si>
  <si>
    <t>Мероприятие 10.1.1.25</t>
  </si>
  <si>
    <t>Мероприятие 10.1.1.26</t>
  </si>
  <si>
    <t>Мероприятие 10.1.1.27</t>
  </si>
  <si>
    <t>Мероприятие 10.1.1.28</t>
  </si>
  <si>
    <t>Мероприятие 10.1.1.29</t>
  </si>
  <si>
    <t>Мероприятие 10.1.1.30</t>
  </si>
  <si>
    <t>Основное мероприятие 10.1.2</t>
  </si>
  <si>
    <t>Мероприятие 10.1.2.1</t>
  </si>
  <si>
    <t>Мероприятие 10.1.2.11</t>
  </si>
  <si>
    <t>Мероприятие 10.1.2.15</t>
  </si>
  <si>
    <t>Мероприятие 10.1.2.17</t>
  </si>
  <si>
    <t>Основное мероприятие 10.1.5</t>
  </si>
  <si>
    <t>Мероприятие 10.1.5.3</t>
  </si>
  <si>
    <t>Основное мероприятие 10.1.6</t>
  </si>
  <si>
    <t>Мероприятие 10.1.6.1</t>
  </si>
  <si>
    <t>Основное мероприятие 10.1.7</t>
  </si>
  <si>
    <t>Мероприятие 10.1.7.1</t>
  </si>
  <si>
    <t>Подпрограмма 10.2</t>
  </si>
  <si>
    <t>Основное мероприятие 10.2.1</t>
  </si>
  <si>
    <t>Мероприятие 10.2.1.1</t>
  </si>
  <si>
    <t>Мероприятие 10.2.1.2</t>
  </si>
  <si>
    <t>Мероприятие 10.2.1.3</t>
  </si>
  <si>
    <t>Мероприятие 10.2.1.4</t>
  </si>
  <si>
    <t>Основное мероприятие 10.2.2</t>
  </si>
  <si>
    <t>Мероприятие 10.2.2.1</t>
  </si>
  <si>
    <t>Мероприятие 10.2.2.2</t>
  </si>
  <si>
    <t>Основное мероприятие 10.2.3</t>
  </si>
  <si>
    <t>Мероприятие 10.2.3.1</t>
  </si>
  <si>
    <t>Подпрограмма 10.3</t>
  </si>
  <si>
    <t>Основное мероприятие 10.3.1</t>
  </si>
  <si>
    <t>Мероприятие 10.3.1.1</t>
  </si>
  <si>
    <t>Мероприятие 10.3.1.2</t>
  </si>
  <si>
    <t>Основное мероприятие 10.3.2</t>
  </si>
  <si>
    <t>Мероприятие 10.3.2.1</t>
  </si>
  <si>
    <t>Мероприятие 10.3.2.2</t>
  </si>
  <si>
    <t>Мероприятие 10.3.2.3</t>
  </si>
  <si>
    <t>Муниципальная программа 11</t>
  </si>
  <si>
    <t>Основное мероприятие 11.1</t>
  </si>
  <si>
    <t>Мероприятие 11.1.1</t>
  </si>
  <si>
    <t>Мероприятие 11.1.2</t>
  </si>
  <si>
    <t>Мероприятие 11.1.3</t>
  </si>
  <si>
    <t>Основное мероприятие 11.2</t>
  </si>
  <si>
    <t>Мероприятие 11.2.1</t>
  </si>
  <si>
    <t>Плановый объем финансирования, тыс. руб.</t>
  </si>
  <si>
    <t>% финансирования от планового объема</t>
  </si>
  <si>
    <t xml:space="preserve">Муниципальная программа 1 </t>
  </si>
  <si>
    <t>% выполнения от планового объема</t>
  </si>
  <si>
    <t>Фактически профинансировано*</t>
  </si>
  <si>
    <t>Кассовое исполнение**</t>
  </si>
  <si>
    <t>Фактически выполнено***</t>
  </si>
  <si>
    <r>
      <t>Формирование современной городской среды на территории города Благовещенска на 2018-2024 годы</t>
    </r>
    <r>
      <rPr>
        <sz val="18"/>
        <rFont val="Times New Roman"/>
        <family val="1"/>
        <charset val="204"/>
      </rPr>
      <t>, всего</t>
    </r>
  </si>
  <si>
    <r>
      <t>Реализация программ формирования современной городской среды</t>
    </r>
    <r>
      <rPr>
        <sz val="18"/>
        <rFont val="Times New Roman"/>
        <family val="1"/>
        <charset val="204"/>
      </rPr>
      <t>, всего</t>
    </r>
  </si>
  <si>
    <r>
      <t>Поддержка проектов по комплексному благоустройству территорий</t>
    </r>
    <r>
      <rPr>
        <sz val="18"/>
        <rFont val="Times New Roman"/>
        <family val="1"/>
        <charset val="204"/>
      </rPr>
      <t>, всего</t>
    </r>
  </si>
  <si>
    <r>
      <t>Проведение технического контроля при проведении работ по благоустройству дворовых территорий</t>
    </r>
    <r>
      <rPr>
        <sz val="18"/>
        <rFont val="Times New Roman"/>
        <family val="1"/>
        <charset val="204"/>
      </rPr>
      <t>, всего</t>
    </r>
  </si>
  <si>
    <r>
      <t>Развитие малого и среднего предпринимательства и туризма на территории города Благовещенска</t>
    </r>
    <r>
      <rPr>
        <sz val="18"/>
        <rFont val="Times New Roman"/>
        <family val="1"/>
        <charset val="204"/>
      </rPr>
      <t>, всего</t>
    </r>
  </si>
  <si>
    <r>
      <t>Развитие туризма в городе Благовещенске</t>
    </r>
    <r>
      <rPr>
        <sz val="18"/>
        <rFont val="Times New Roman"/>
        <family val="1"/>
        <charset val="204"/>
      </rPr>
      <t>, всего</t>
    </r>
  </si>
  <si>
    <r>
      <t>Совершенствование инфраструктуры досуга и массового отдыха для жителей и гостей города</t>
    </r>
    <r>
      <rPr>
        <sz val="18"/>
        <rFont val="Times New Roman"/>
        <family val="1"/>
        <charset val="204"/>
      </rPr>
      <t>, всего</t>
    </r>
  </si>
  <si>
    <r>
      <t>Капитальные вложения в объекты муниципальной собственности (Большой городской центр «Трибуна Холл» г. Благовещенск, Амурская область)</t>
    </r>
    <r>
      <rPr>
        <sz val="18"/>
        <rFont val="Times New Roman"/>
        <family val="1"/>
        <charset val="204"/>
      </rPr>
      <t>, всего</t>
    </r>
  </si>
  <si>
    <r>
      <t>Развитие малого и среднего предпринимательства в городе Благовещенске</t>
    </r>
    <r>
      <rPr>
        <sz val="18"/>
        <rFont val="Times New Roman"/>
        <family val="1"/>
        <charset val="204"/>
      </rPr>
      <t>, всего</t>
    </r>
  </si>
  <si>
    <r>
      <t>Поддержка субъектов малого и среднего предпринимательства</t>
    </r>
    <r>
      <rPr>
        <sz val="18"/>
        <rFont val="Times New Roman"/>
        <family val="1"/>
        <charset val="204"/>
      </rPr>
      <t>, всего</t>
    </r>
  </si>
  <si>
    <r>
      <t>Организационная, информационная, консультационная поддержка, поддержка в области повышения инвестиционной активности в сфере малого и среднего предпринимательства</t>
    </r>
    <r>
      <rPr>
        <sz val="18"/>
        <rFont val="Times New Roman"/>
        <family val="1"/>
        <charset val="204"/>
      </rPr>
      <t>, всего</t>
    </r>
  </si>
  <si>
    <r>
      <t>Организация и проведение мероприятий в целях поддержки социального предпринимательства</t>
    </r>
    <r>
      <rPr>
        <sz val="18"/>
        <rFont val="Times New Roman"/>
        <family val="1"/>
        <charset val="204"/>
      </rPr>
      <t>, всего</t>
    </r>
  </si>
  <si>
    <r>
      <t>Обеспечение доступным и комфортным жильем населения города Благовещенска</t>
    </r>
    <r>
      <rPr>
        <sz val="18"/>
        <rFont val="Times New Roman"/>
        <family val="1"/>
        <charset val="204"/>
      </rPr>
      <t>, всего</t>
    </r>
  </si>
  <si>
    <r>
      <t>Переселение граждан из аварийного жилищного фонда на территории города Благовещенска</t>
    </r>
    <r>
      <rPr>
        <sz val="18"/>
        <rFont val="Times New Roman"/>
        <family val="1"/>
        <charset val="204"/>
      </rPr>
      <t>, всего</t>
    </r>
  </si>
  <si>
    <r>
      <t>Обеспечение мероприятий по сносу аварийных домов</t>
    </r>
    <r>
      <rPr>
        <sz val="18"/>
        <rFont val="Times New Roman"/>
        <family val="1"/>
        <charset val="204"/>
      </rPr>
      <t>, всего</t>
    </r>
  </si>
  <si>
    <r>
      <t>Региональный проект "Обеспечение устойчивого сокращения непригодного для проживания жилищного фонда"</t>
    </r>
    <r>
      <rPr>
        <sz val="18"/>
        <rFont val="Times New Roman"/>
        <family val="1"/>
        <charset val="204"/>
      </rPr>
      <t>, всего</t>
    </r>
  </si>
  <si>
    <r>
      <t xml:space="preserve">Обеспечение мероприятий по переселению граждан из аварийного жилищного фонда </t>
    </r>
    <r>
      <rPr>
        <b/>
        <i/>
        <sz val="18"/>
        <rFont val="Times New Roman"/>
        <family val="1"/>
        <charset val="204"/>
      </rPr>
      <t>(прочие расходы)</t>
    </r>
  </si>
  <si>
    <r>
      <t xml:space="preserve">Обеспечение мероприятий по переселению граждан из аварийного жилищного фонда </t>
    </r>
    <r>
      <rPr>
        <b/>
        <i/>
        <sz val="18"/>
        <rFont val="Times New Roman"/>
        <family val="1"/>
        <charset val="204"/>
      </rPr>
      <t>(капитальные вложения)</t>
    </r>
  </si>
  <si>
    <r>
      <t>Улучшение жилищных условий работников муниципальных организаций города Благовещенска</t>
    </r>
    <r>
      <rPr>
        <sz val="18"/>
        <rFont val="Times New Roman"/>
        <family val="1"/>
        <charset val="204"/>
      </rPr>
      <t>, всего</t>
    </r>
  </si>
  <si>
    <r>
      <t>Обеспечение доступности приобретения (строительства) жилья для работников муниципальных организаций</t>
    </r>
    <r>
      <rPr>
        <sz val="18"/>
        <rFont val="Times New Roman"/>
        <family val="1"/>
        <charset val="204"/>
      </rPr>
      <t>, всего</t>
    </r>
  </si>
  <si>
    <r>
      <t>Обеспечение жильем молодых семей</t>
    </r>
    <r>
      <rPr>
        <sz val="18"/>
        <rFont val="Times New Roman"/>
        <family val="1"/>
        <charset val="204"/>
      </rPr>
      <t>, всего</t>
    </r>
  </si>
  <si>
    <r>
      <t>Государственная поддержка молодых семей, признанных в установленном порядке нуждающимися в улучшении жилищных условий</t>
    </r>
    <r>
      <rPr>
        <sz val="18"/>
        <rFont val="Times New Roman"/>
        <family val="1"/>
        <charset val="204"/>
      </rPr>
      <t>, всего</t>
    </r>
  </si>
  <si>
    <r>
      <t>Реализация мероприятий по обеспечению жильём молодых семей</t>
    </r>
    <r>
      <rPr>
        <sz val="18"/>
        <rFont val="Times New Roman"/>
        <family val="1"/>
        <charset val="204"/>
      </rPr>
      <t>, всего</t>
    </r>
  </si>
  <si>
    <t>Улучшены жилищные условия при оказании содействия за счет бюджетов всех уровней 1 молодой семьи (количество граждан, входящих в состав - 4 человека).</t>
  </si>
  <si>
    <r>
      <t>Обеспечение реализации муниципальной программы "Обеспечение доступным и комфортным жильем населения города Благовещенска" и прочие расходы"</t>
    </r>
    <r>
      <rPr>
        <sz val="18"/>
        <rFont val="Times New Roman"/>
        <family val="1"/>
        <charset val="204"/>
      </rPr>
      <t>, всего</t>
    </r>
  </si>
  <si>
    <r>
      <t>Расходы на обеспечение деятельности (оказание услуг, выполнение работ) муниципальных организаций (учреждений)</t>
    </r>
    <r>
      <rPr>
        <sz val="18"/>
        <rFont val="Times New Roman"/>
        <family val="1"/>
        <charset val="204"/>
      </rPr>
      <t>, всего</t>
    </r>
  </si>
  <si>
    <r>
      <t>Содержание и ремонт муниципального жилья</t>
    </r>
    <r>
      <rPr>
        <sz val="18"/>
        <rFont val="Times New Roman"/>
        <family val="1"/>
        <charset val="204"/>
      </rPr>
      <t>, всего</t>
    </r>
  </si>
  <si>
    <r>
      <t>Финансовое обеспечение государственных полномочий Амурской области по постановке на учет и учету граждан, имеющих право на получение жилищных субсидий (единовременных социальных выплат) на приобретение или строительство жилых помещений в соответствии с Федеральным законом от 25.10.2002 № 125-ФЗ "О жилищных субсидиях гражданам, выезжающим из районов Крайнего Севера и приравненных к ним местностей"</t>
    </r>
    <r>
      <rPr>
        <sz val="18"/>
        <rFont val="Times New Roman"/>
        <family val="1"/>
        <charset val="204"/>
      </rPr>
      <t>, всего</t>
    </r>
  </si>
  <si>
    <t>В целях осуществления государственных полномочий Амурской области по постановке на учет и учету указанных граждан профинансированы расходы на обеспечение деятельности сотрудника МКУ "БГАЖЦ" - приобретены канцелярские принадлежности</t>
  </si>
  <si>
    <r>
      <t>Реализация полномочий в сфере управления и распоряжения имуществом муниципального образования города Благовещенска, в том числе в жилищной сфере</t>
    </r>
    <r>
      <rPr>
        <sz val="18"/>
        <rFont val="Times New Roman"/>
        <family val="1"/>
        <charset val="204"/>
      </rPr>
      <t>, всего</t>
    </r>
  </si>
  <si>
    <r>
      <t>Расходы на обеспечение функций исполнительно-распорядительного, контрольного органов муниципального образования</t>
    </r>
    <r>
      <rPr>
        <sz val="18"/>
        <rFont val="Times New Roman"/>
        <family val="1"/>
        <charset val="204"/>
      </rPr>
      <t>, всего</t>
    </r>
  </si>
  <si>
    <r>
      <t>Обеспечение жилыми помещениями детей-сирот и детей, оставшихся без попечения родителей, а также лиц из числа детей-сирот и детей, оставшихся без попечения родителей</t>
    </r>
    <r>
      <rPr>
        <sz val="18"/>
        <rFont val="Times New Roman"/>
        <family val="1"/>
        <charset val="204"/>
      </rPr>
      <t>, всего</t>
    </r>
  </si>
  <si>
    <r>
      <t>Государственная поддержка детей-сирот и детей, оставшихся без попечения родителей, а также лиц из числа детей-сирот и детей, оставшихся без попечения родителей</t>
    </r>
    <r>
      <rPr>
        <sz val="18"/>
        <rFont val="Times New Roman"/>
        <family val="1"/>
        <charset val="204"/>
      </rPr>
      <t>, всего</t>
    </r>
  </si>
  <si>
    <r>
      <t>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 (в части расходов на организацию осуществления полномочий)</t>
    </r>
    <r>
      <rPr>
        <sz val="18"/>
        <rFont val="Times New Roman"/>
        <family val="1"/>
        <charset val="204"/>
      </rPr>
      <t>, всего</t>
    </r>
  </si>
  <si>
    <r>
      <t>Улучшение жилищных условий отдельных категорий граждан, проживающих на территории города Благовещенска</t>
    </r>
    <r>
      <rPr>
        <sz val="18"/>
        <rFont val="Times New Roman"/>
        <family val="1"/>
        <charset val="204"/>
      </rPr>
      <t>, всего</t>
    </r>
  </si>
  <si>
    <r>
      <t>Государственная поддержка в обеспечении жильем отдельных категорий граждан</t>
    </r>
    <r>
      <rPr>
        <sz val="18"/>
        <rFont val="Times New Roman"/>
        <family val="1"/>
        <charset val="204"/>
      </rPr>
      <t>, всего</t>
    </r>
  </si>
  <si>
    <r>
      <t>Расселение и ликвидация аварийного жилищного фонда на территории города Благовещенска</t>
    </r>
    <r>
      <rPr>
        <sz val="18"/>
        <rFont val="Times New Roman"/>
        <family val="1"/>
        <charset val="204"/>
      </rPr>
      <t>, всего</t>
    </r>
  </si>
  <si>
    <r>
      <t>Обеспечение мероприятий по расселению и ликвидации аварийного жилищного фонда</t>
    </r>
    <r>
      <rPr>
        <sz val="18"/>
        <rFont val="Times New Roman"/>
        <family val="1"/>
        <charset val="204"/>
      </rPr>
      <t>, всего</t>
    </r>
  </si>
  <si>
    <r>
      <t>Развитие транспортной системы города Благовещенска</t>
    </r>
    <r>
      <rPr>
        <sz val="18"/>
        <rFont val="Times New Roman"/>
        <family val="1"/>
        <charset val="204"/>
      </rPr>
      <t>, всего</t>
    </r>
  </si>
  <si>
    <r>
      <t>Осуществление дорожной деятельности в отношении автомобильных дорог общего пользования местного значения</t>
    </r>
    <r>
      <rPr>
        <sz val="18"/>
        <rFont val="Times New Roman"/>
        <family val="1"/>
        <charset val="204"/>
      </rPr>
      <t>, всего</t>
    </r>
  </si>
  <si>
    <r>
      <t>Развитие улично-дорожной сети города Благовещенска</t>
    </r>
    <r>
      <rPr>
        <sz val="18"/>
        <rFont val="Times New Roman"/>
        <family val="1"/>
        <charset val="204"/>
      </rPr>
      <t>, всего</t>
    </r>
  </si>
  <si>
    <r>
      <t>Субсидии казенным предприятиям на возмещение затрат, связанных с выполнением заказа по содержанию и ремонту улично-дорожной сети</t>
    </r>
    <r>
      <rPr>
        <sz val="18"/>
        <rFont val="Times New Roman"/>
        <family val="1"/>
        <charset val="204"/>
      </rPr>
      <t>, всего</t>
    </r>
  </si>
  <si>
    <r>
      <t>Субсидии казенным предприятиям на возмещение затрат, связанных с выполнением заказа по содержанию и обслуживанию средств регулирования дорожного движения</t>
    </r>
    <r>
      <rPr>
        <sz val="18"/>
        <rFont val="Times New Roman"/>
        <family val="1"/>
        <charset val="204"/>
      </rPr>
      <t>, всего</t>
    </r>
  </si>
  <si>
    <r>
      <t>Разработка, актуализация проектов и схем организации дорожного движения на участках улично-дорожной сети города Благовещенска, разработка рабочей документации на ремонт улично-дорожной сети города Благовещенска</t>
    </r>
    <r>
      <rPr>
        <sz val="18"/>
        <rFont val="Times New Roman"/>
        <family val="1"/>
        <charset val="204"/>
      </rPr>
      <t>, всего</t>
    </r>
  </si>
  <si>
    <r>
      <t>Автомобильная дорога по ул.Конная от ул.Пушкина до ул.Набережная, г.Благовещенск, Амурская область (прочие затраты)</t>
    </r>
    <r>
      <rPr>
        <sz val="18"/>
        <rFont val="Times New Roman"/>
        <family val="1"/>
        <charset val="204"/>
      </rPr>
      <t>, всего</t>
    </r>
  </si>
  <si>
    <r>
      <t>Реализация мероприятий в транспортной сфере, одобренных Президиумом (штабом) Правительственной комиссии по региональному развитию в Российской Федерации"</t>
    </r>
    <r>
      <rPr>
        <sz val="18"/>
        <rFont val="Times New Roman"/>
        <family val="1"/>
        <charset val="204"/>
      </rPr>
      <t>, всего</t>
    </r>
  </si>
  <si>
    <r>
      <t>Приобретение специализированной техники для содержания улично-дорожной сети города Благовещенска</t>
    </r>
    <r>
      <rPr>
        <sz val="18"/>
        <rFont val="Times New Roman"/>
        <family val="1"/>
        <charset val="204"/>
      </rPr>
      <t>, всего</t>
    </r>
  </si>
  <si>
    <r>
      <t>Развитие пассажирского транспорта в городе Благовещенске</t>
    </r>
    <r>
      <rPr>
        <sz val="18"/>
        <rFont val="Times New Roman"/>
        <family val="1"/>
        <charset val="204"/>
      </rPr>
      <t>, всего</t>
    </r>
  </si>
  <si>
    <r>
      <t>Субсидии перевозчикам на возмещение недополученных доходов в связи с осуществлением перевозок отдельных категорий граждан по льготным проездным билетам в автобусах муниципальных автомобильных маршрутов регулярных перевозок, следующих к местам расположения садовых участков</t>
    </r>
    <r>
      <rPr>
        <sz val="18"/>
        <rFont val="Times New Roman"/>
        <family val="1"/>
        <charset val="204"/>
      </rPr>
      <t>, всего</t>
    </r>
  </si>
  <si>
    <r>
      <t>Субсидии транспортным предприятиям на компенсацию выпадающих доходов по тарифам, не обеспечивающим экономически обоснованные затраты</t>
    </r>
    <r>
      <rPr>
        <sz val="18"/>
        <rFont val="Times New Roman"/>
        <family val="1"/>
        <charset val="204"/>
      </rPr>
      <t>, всего</t>
    </r>
  </si>
  <si>
    <r>
      <t>Оказание поддержки бюджетам муниципальных образований, связанной с организацией транспортного обслуживания населения</t>
    </r>
    <r>
      <rPr>
        <sz val="18"/>
        <rFont val="Times New Roman"/>
        <family val="1"/>
        <charset val="204"/>
      </rPr>
      <t>, всего</t>
    </r>
  </si>
  <si>
    <r>
      <t>Выполнение работ, связанных с осуществлением регулярных перевозок пассажиров и багажа по муниципальным маршрутам регулярных перевозок по регулируемым тарифам</t>
    </r>
    <r>
      <rPr>
        <sz val="18"/>
        <rFont val="Times New Roman"/>
        <family val="1"/>
        <charset val="204"/>
      </rPr>
      <t>, всего</t>
    </r>
  </si>
  <si>
    <r>
      <t>Развитие и модернизация жилищно-коммунального хозяйства, энергосбережение и повышение энергетической эффективности, благоустройство территории города Благовещенска</t>
    </r>
    <r>
      <rPr>
        <sz val="18"/>
        <rFont val="Times New Roman"/>
        <family val="1"/>
        <charset val="204"/>
      </rPr>
      <t>, всего</t>
    </r>
  </si>
  <si>
    <r>
      <t>Повышение качества и надежности жилищно-коммунального обслуживания населения, обеспечение доступности коммунальных услуг</t>
    </r>
    <r>
      <rPr>
        <sz val="18"/>
        <rFont val="Times New Roman"/>
        <family val="1"/>
        <charset val="204"/>
      </rPr>
      <t>, всего</t>
    </r>
  </si>
  <si>
    <r>
      <t>Организация на территории городского округа тепло -, водо -, электро -, газоснабжения и водоотведения</t>
    </r>
    <r>
      <rPr>
        <sz val="18"/>
        <rFont val="Times New Roman"/>
        <family val="1"/>
        <charset val="204"/>
      </rPr>
      <t>, всего</t>
    </r>
  </si>
  <si>
    <r>
      <t>Сливная станция с. Садовое, Амурская область (в т.ч. проектные работы)</t>
    </r>
    <r>
      <rPr>
        <sz val="18"/>
        <rFont val="Times New Roman"/>
        <family val="1"/>
        <charset val="204"/>
      </rPr>
      <t>, всего</t>
    </r>
  </si>
  <si>
    <r>
      <t>Создание объектов инфраструктуры, необходимых для реализации новых инвестиционных проектов в сферах транспорта общего пользования,жилищного строительства, строительства аэропортовой инфраструктуры, в соответствии с постановлением Правительства Российской Федерации от 19.10.2020 № 1704</t>
    </r>
    <r>
      <rPr>
        <sz val="18"/>
        <rFont val="Times New Roman"/>
        <family val="1"/>
        <charset val="204"/>
      </rPr>
      <t>, всего</t>
    </r>
  </si>
  <si>
    <r>
      <t>Реализация инфраструктурных проектов, источником финансового обеспечения которых являются бюджетные кредиты</t>
    </r>
    <r>
      <rPr>
        <sz val="18"/>
        <rFont val="Times New Roman"/>
        <family val="1"/>
        <charset val="204"/>
      </rPr>
      <t>, всего</t>
    </r>
  </si>
  <si>
    <r>
      <t>Расходы, связанные с организацией единой теплоснабжающей организацией теплоснабжения в ценовых зонах теплоснабжения</t>
    </r>
    <r>
      <rPr>
        <sz val="18"/>
        <rFont val="Times New Roman"/>
        <family val="1"/>
        <charset val="204"/>
      </rPr>
      <t>, всего</t>
    </r>
  </si>
  <si>
    <r>
      <t>Прочие затраты по объектам незавершенного строительства и объектам в период передачи в муниципальную собственность</t>
    </r>
    <r>
      <rPr>
        <sz val="18"/>
        <rFont val="Times New Roman"/>
        <family val="1"/>
        <charset val="204"/>
      </rPr>
      <t>, всего</t>
    </r>
  </si>
  <si>
    <r>
      <t>Реконструкция и модернизация объектов инфраструктуры, необходимых для реализации новых инвестиционных проектов в сферах транспорта общего пользования, жилищного строительства, строительства аэропортовой инфраструктуры, в соответствии с постановлением Российской Федерации от 19.10.2020 № 1704</t>
    </r>
    <r>
      <rPr>
        <sz val="18"/>
        <rFont val="Times New Roman"/>
        <family val="1"/>
        <charset val="204"/>
      </rPr>
      <t>, всего</t>
    </r>
  </si>
  <si>
    <t>Реконструкция канализационного коллектора г. Благовещенск</t>
  </si>
  <si>
    <t>Реконструкция объектов инженерной инфраструктуры г. Благовещенск, Амурская область</t>
  </si>
  <si>
    <r>
      <t>Расходы, связанные с установлением в ценовых зонах теплоснабжения дополнительной меры социальной поддержки отдельным категориям граждан в виде частичной оплаты за тепловую энергию единой теплоснабжающей организации</t>
    </r>
    <r>
      <rPr>
        <sz val="18"/>
        <rFont val="Times New Roman"/>
        <family val="1"/>
        <charset val="204"/>
      </rPr>
      <t>, всего</t>
    </r>
  </si>
  <si>
    <r>
      <t>Финансовое обеспечение государственных полномочий Амурской области по компенсации организациям, осуществляющим горячее водоснабжение, холодное водоснабжение и (или) водоотведение, выпадающих доходов возникающих при применении льготных тарифов</t>
    </r>
    <r>
      <rPr>
        <sz val="18"/>
        <rFont val="Times New Roman"/>
        <family val="1"/>
        <charset val="204"/>
      </rPr>
      <t>, всего</t>
    </r>
  </si>
  <si>
    <r>
      <t>Реконструкция очистных сооружений Северного жилого района, г. Благовещенск, Амурская область (прочие работы по объекту незавершенного строительства)</t>
    </r>
    <r>
      <rPr>
        <sz val="18"/>
        <rFont val="Times New Roman"/>
        <family val="1"/>
        <charset val="204"/>
      </rPr>
      <t>, всего</t>
    </r>
  </si>
  <si>
    <r>
      <t>Реконструкция тепловой сети в квартале 345 г.Благовещенск, Амурская область (строительный контроль)</t>
    </r>
    <r>
      <rPr>
        <sz val="18"/>
        <rFont val="Times New Roman"/>
        <family val="1"/>
        <charset val="204"/>
      </rPr>
      <t>, всего</t>
    </r>
  </si>
  <si>
    <r>
      <t>Текущий ремонт наружных сетей водоснабжения, водоотведения и теплоснабжения на территории города Благовещенска</t>
    </r>
    <r>
      <rPr>
        <sz val="18"/>
        <rFont val="Times New Roman"/>
        <family val="1"/>
        <charset val="204"/>
      </rPr>
      <t>, всего</t>
    </r>
  </si>
  <si>
    <r>
      <t>Реализация мероприятий в сфере коммунальной инфраструктуры и благоустройства территорий, одобренных Президиумом (штабом) Правительственной комиссии по региональному развитию в Российской Федерации</t>
    </r>
    <r>
      <rPr>
        <sz val="18"/>
        <rFont val="Times New Roman"/>
        <family val="1"/>
        <charset val="204"/>
      </rPr>
      <t>, всего</t>
    </r>
  </si>
  <si>
    <r>
      <t>Поддержка организаций, предоставляющих жилищно-коммунальные услуги населению</t>
    </r>
    <r>
      <rPr>
        <sz val="18"/>
        <rFont val="Times New Roman"/>
        <family val="1"/>
        <charset val="204"/>
      </rPr>
      <t>, всего</t>
    </r>
  </si>
  <si>
    <r>
      <t>Субсидии юридическим лицам, предоставляющим населению услуги в отделениях бань</t>
    </r>
    <r>
      <rPr>
        <sz val="18"/>
        <rFont val="Times New Roman"/>
        <family val="1"/>
        <charset val="204"/>
      </rPr>
      <t>, всего</t>
    </r>
  </si>
  <si>
    <r>
      <t>Субсидии юридическим лицам, предоставляющим населению жилищные услуги по тарифам, не обеспечивающим возмещения затрат (неблагоустроенный жилищный фонд и общежития)</t>
    </r>
    <r>
      <rPr>
        <sz val="18"/>
        <rFont val="Times New Roman"/>
        <family val="1"/>
        <charset val="204"/>
      </rPr>
      <t>, всего</t>
    </r>
  </si>
  <si>
    <r>
      <t>Субсидия муниципальному предприятию "Банно-прачечные услуги" на возмещение недополученных доходов в связи с предоставлением отдельным категориям граждан услуг по помывкам в общих отделениях муниципальной бани № 6</t>
    </r>
    <r>
      <rPr>
        <sz val="18"/>
        <rFont val="Times New Roman"/>
        <family val="1"/>
        <charset val="204"/>
      </rPr>
      <t>, всего</t>
    </r>
  </si>
  <si>
    <r>
      <t>Региональный проект "Чистая вода"</t>
    </r>
    <r>
      <rPr>
        <sz val="18"/>
        <rFont val="Times New Roman"/>
        <family val="1"/>
        <charset val="204"/>
      </rPr>
      <t>, всего</t>
    </r>
  </si>
  <si>
    <r>
      <t>Разработка проектно-сметной документации для строительства и реконструкции (модернизации) объектов питьевого водоснабжения</t>
    </r>
    <r>
      <rPr>
        <sz val="18"/>
        <rFont val="Times New Roman"/>
        <family val="1"/>
        <charset val="204"/>
      </rPr>
      <t>, всего</t>
    </r>
  </si>
  <si>
    <r>
      <t>Энергосбережение и повышение энергетической эффективности в городе Благовещенске</t>
    </r>
    <r>
      <rPr>
        <sz val="18"/>
        <rFont val="Times New Roman"/>
        <family val="1"/>
        <charset val="204"/>
      </rPr>
      <t>, всего</t>
    </r>
  </si>
  <si>
    <r>
      <t>Обеспечение энергоэффективности в бюджетной и жилищно-коммунальной сферах экономики города Благовещенска</t>
    </r>
    <r>
      <rPr>
        <sz val="18"/>
        <rFont val="Times New Roman"/>
        <family val="1"/>
        <charset val="204"/>
      </rPr>
      <t>, всего</t>
    </r>
  </si>
  <si>
    <r>
      <t>Государственная регистрация права муниципальной собственности на выявленные бесхозяйные объекты инженерной инфраструктуры</t>
    </r>
    <r>
      <rPr>
        <sz val="18"/>
        <rFont val="Times New Roman"/>
        <family val="1"/>
        <charset val="204"/>
      </rPr>
      <t>, всего</t>
    </r>
  </si>
  <si>
    <r>
      <t>Обеспечение мероприятий по капитальному ремонту общего имущества в многоквартирных домах</t>
    </r>
    <r>
      <rPr>
        <sz val="18"/>
        <rFont val="Times New Roman"/>
        <family val="1"/>
        <charset val="204"/>
      </rPr>
      <t>, всего</t>
    </r>
  </si>
  <si>
    <r>
      <t>Капитальный ремонт жилищного фонда г. Благовещенска</t>
    </r>
    <r>
      <rPr>
        <sz val="18"/>
        <rFont val="Times New Roman"/>
        <family val="1"/>
        <charset val="204"/>
      </rPr>
      <t>, всего</t>
    </r>
  </si>
  <si>
    <r>
      <t>Исполнение обязательств по уплате взносов на капитальный ремонт общего имущества в многоквартирных домах, жилые и нежилые помещения в которых находятся в муниципальной собственности</t>
    </r>
    <r>
      <rPr>
        <sz val="18"/>
        <rFont val="Times New Roman"/>
        <family val="1"/>
        <charset val="204"/>
      </rPr>
      <t>, всего</t>
    </r>
  </si>
  <si>
    <r>
      <t>Благоустройство территории города Благовещенска</t>
    </r>
    <r>
      <rPr>
        <sz val="18"/>
        <rFont val="Times New Roman"/>
        <family val="1"/>
        <charset val="204"/>
      </rPr>
      <t>, всего</t>
    </r>
  </si>
  <si>
    <r>
      <t>Организация работ по повышению благоустроенности территории города Благовещенска</t>
    </r>
    <r>
      <rPr>
        <sz val="18"/>
        <rFont val="Times New Roman"/>
        <family val="1"/>
        <charset val="204"/>
      </rPr>
      <t>, всего</t>
    </r>
  </si>
  <si>
    <r>
      <t>Оплата услуг по поставке электроэнергии на уличное освещение</t>
    </r>
    <r>
      <rPr>
        <sz val="18"/>
        <rFont val="Times New Roman"/>
        <family val="1"/>
        <charset val="204"/>
      </rPr>
      <t>, всего</t>
    </r>
  </si>
  <si>
    <r>
      <t>Субсидии казенным предприятиям на возмещение затрат, связанных с выполнением заказа по содержанию озелененных территорий общего пользования города Благовещенска</t>
    </r>
    <r>
      <rPr>
        <sz val="18"/>
        <rFont val="Times New Roman"/>
        <family val="1"/>
        <charset val="204"/>
      </rPr>
      <t>, всего</t>
    </r>
  </si>
  <si>
    <r>
      <t>Прочие мероприятия по благоустройству городского округа</t>
    </r>
    <r>
      <rPr>
        <sz val="18"/>
        <rFont val="Times New Roman"/>
        <family val="1"/>
        <charset val="204"/>
      </rPr>
      <t>, всего</t>
    </r>
  </si>
  <si>
    <r>
      <t>Субсидия на финансовое обеспечение (возмещение) затрат концессионера в отношении объектов наружного освещения, находящихся в собственности города Благовещенска</t>
    </r>
    <r>
      <rPr>
        <sz val="18"/>
        <rFont val="Times New Roman"/>
        <family val="1"/>
        <charset val="204"/>
      </rPr>
      <t>, всего</t>
    </r>
  </si>
  <si>
    <r>
      <t>Содержание (техническое обслуживание) и текущий ремонт муниципальных сетей наружного освещения и оборудования</t>
    </r>
    <r>
      <rPr>
        <sz val="18"/>
        <rFont val="Times New Roman"/>
        <family val="1"/>
        <charset val="204"/>
      </rPr>
      <t>, всего</t>
    </r>
  </si>
  <si>
    <r>
      <t>Развитие административного центра Амурской области</t>
    </r>
    <r>
      <rPr>
        <sz val="18"/>
        <rFont val="Times New Roman"/>
        <family val="1"/>
        <charset val="204"/>
      </rPr>
      <t>, всего</t>
    </r>
  </si>
  <si>
    <r>
      <t>Поддержка административного центра Амурской области</t>
    </r>
    <r>
      <rPr>
        <sz val="18"/>
        <rFont val="Times New Roman"/>
        <family val="1"/>
        <charset val="204"/>
      </rPr>
      <t>, всего</t>
    </r>
  </si>
  <si>
    <r>
      <t>Озеленение территории города Благовещенска</t>
    </r>
    <r>
      <rPr>
        <sz val="18"/>
        <rFont val="Times New Roman"/>
        <family val="1"/>
        <charset val="204"/>
      </rPr>
      <t>, всего</t>
    </r>
  </si>
  <si>
    <r>
      <t>Обновление зеленой зоны города Благовещенска</t>
    </r>
    <r>
      <rPr>
        <sz val="18"/>
        <rFont val="Times New Roman"/>
        <family val="1"/>
        <charset val="204"/>
      </rPr>
      <t>, всего</t>
    </r>
  </si>
  <si>
    <r>
      <t>Проведение общегородского конкурса "Фестиваль цветов "Город в цвете""</t>
    </r>
    <r>
      <rPr>
        <sz val="18"/>
        <rFont val="Times New Roman"/>
        <family val="1"/>
        <charset val="204"/>
      </rPr>
      <t>, всего</t>
    </r>
  </si>
  <si>
    <r>
      <t>Обеспечение реализации муниципальной программы «Развитие и модернизация жилищно-коммунального хозяйства, энергосбережение и повышение энергетической эффективности, благоустройство территории города Благовещенска»</t>
    </r>
    <r>
      <rPr>
        <sz val="18"/>
        <rFont val="Times New Roman"/>
        <family val="1"/>
        <charset val="204"/>
      </rPr>
      <t>, всего</t>
    </r>
  </si>
  <si>
    <r>
      <t>Организация деятельности в сфере жилищно-коммунального хозяйства</t>
    </r>
    <r>
      <rPr>
        <sz val="18"/>
        <rFont val="Times New Roman"/>
        <family val="1"/>
        <charset val="204"/>
      </rPr>
      <t>, всего</t>
    </r>
  </si>
  <si>
    <t xml:space="preserve">Обеспечена деятельность управления жилищно-коммунального хозяйства администрации города Благовещенска, осуществляющего функции исполнительно-распорядительного и контрольного органов муниципального образования в сфере жилищно-коммунального хозяйства. Остаток планового объема финансирования обусловлен экономией денежных средств. </t>
  </si>
  <si>
    <r>
      <t>Развитие градостроительной деятельности и управление земельными ресурсами на территории муниципального образования города Благовещенска </t>
    </r>
    <r>
      <rPr>
        <sz val="18"/>
        <rFont val="Times New Roman"/>
        <family val="1"/>
        <charset val="204"/>
      </rPr>
      <t>, всего</t>
    </r>
  </si>
  <si>
    <r>
      <t>Обеспечение мероприятий по землеустройству и землепользованию</t>
    </r>
    <r>
      <rPr>
        <sz val="18"/>
        <rFont val="Times New Roman"/>
        <family val="1"/>
        <charset val="204"/>
      </rPr>
      <t>, всего</t>
    </r>
  </si>
  <si>
    <r>
      <t>Организация выполнения кадастровых работ и государственного кадастрового учета в отношении земельных участков для муниципальных нужд</t>
    </r>
    <r>
      <rPr>
        <sz val="18"/>
        <rFont val="Times New Roman"/>
        <family val="1"/>
        <charset val="204"/>
      </rPr>
      <t>, всего</t>
    </r>
  </si>
  <si>
    <r>
      <t>Проведение комплексных кадастровых работ</t>
    </r>
    <r>
      <rPr>
        <sz val="18"/>
        <rFont val="Times New Roman"/>
        <family val="1"/>
        <charset val="204"/>
      </rPr>
      <t>, всего</t>
    </r>
  </si>
  <si>
    <r>
      <t>Обеспечение мероприятий по градостроительной деятельности</t>
    </r>
    <r>
      <rPr>
        <sz val="18"/>
        <rFont val="Times New Roman"/>
        <family val="1"/>
        <charset val="204"/>
      </rPr>
      <t>, всего</t>
    </r>
  </si>
  <si>
    <r>
      <t>Организация деятельности, направленной на подготовку внесения изменений в правила землепользования и застройки, подготовку нормативов градостроительного проектирования и документации по планировке территории</t>
    </r>
    <r>
      <rPr>
        <sz val="18"/>
        <rFont val="Times New Roman"/>
        <family val="1"/>
        <charset val="204"/>
      </rPr>
      <t>, всего</t>
    </r>
  </si>
  <si>
    <r>
      <t>Финансовое обеспечение исполнения функций технического заказчика по объектам капитального строительства муниципальной собственности </t>
    </r>
    <r>
      <rPr>
        <sz val="18"/>
        <rFont val="Times New Roman"/>
        <family val="1"/>
        <charset val="204"/>
      </rPr>
      <t>, всего</t>
    </r>
  </si>
  <si>
    <r>
      <t>Обеспечение безопасности жизнедеятельности населения и территории города Благовещенска</t>
    </r>
    <r>
      <rPr>
        <sz val="18"/>
        <rFont val="Times New Roman"/>
        <family val="1"/>
        <charset val="204"/>
      </rPr>
      <t>, всего</t>
    </r>
  </si>
  <si>
    <r>
      <t>Профилактика нарушений общественного порядка,терроризма и экстремизма</t>
    </r>
    <r>
      <rPr>
        <sz val="18"/>
        <rFont val="Times New Roman"/>
        <family val="1"/>
        <charset val="204"/>
      </rPr>
      <t>, всего</t>
    </r>
  </si>
  <si>
    <r>
      <t>Организация противодействия терроризму и преступности на территории города Благовещенска</t>
    </r>
    <r>
      <rPr>
        <sz val="18"/>
        <rFont val="Times New Roman"/>
        <family val="1"/>
        <charset val="204"/>
      </rPr>
      <t>, всего</t>
    </r>
  </si>
  <si>
    <r>
      <t>Обеспечение безопасности людей на водных объектах, охраны их жизни и здоровья на территории города Благовещенска</t>
    </r>
    <r>
      <rPr>
        <sz val="18"/>
        <rFont val="Times New Roman"/>
        <family val="1"/>
        <charset val="204"/>
      </rPr>
      <t>, всего</t>
    </r>
  </si>
  <si>
    <r>
      <t>Организация мероприятий в сфере обеспечения безопасности людей на водных объектах</t>
    </r>
    <r>
      <rPr>
        <sz val="18"/>
        <rFont val="Times New Roman"/>
        <family val="1"/>
        <charset val="204"/>
      </rPr>
      <t>, всего</t>
    </r>
  </si>
  <si>
    <r>
      <t>Обеспечение и проведение мероприятий по профилактической работе по вопросам безопасного поведения на воде</t>
    </r>
    <r>
      <rPr>
        <sz val="18"/>
        <rFont val="Times New Roman"/>
        <family val="1"/>
        <charset val="204"/>
      </rPr>
      <t>, всего</t>
    </r>
  </si>
  <si>
    <r>
      <t>Обеспечение и проведение мероприятий по созданию спасательных постов </t>
    </r>
    <r>
      <rPr>
        <sz val="18"/>
        <rFont val="Times New Roman"/>
        <family val="1"/>
        <charset val="204"/>
      </rPr>
      <t>, всего</t>
    </r>
  </si>
  <si>
    <r>
      <t>Обеспечение первичных мер пожарной безопасности на территории города Благовещенска</t>
    </r>
    <r>
      <rPr>
        <sz val="18"/>
        <rFont val="Times New Roman"/>
        <family val="1"/>
        <charset val="204"/>
      </rPr>
      <t>, всего</t>
    </r>
  </si>
  <si>
    <r>
      <t>Осуществление мероприятий по выполнению требований пожарной безопасности </t>
    </r>
    <r>
      <rPr>
        <sz val="18"/>
        <rFont val="Times New Roman"/>
        <family val="1"/>
        <charset val="204"/>
      </rPr>
      <t>, всего</t>
    </r>
  </si>
  <si>
    <r>
      <t>Предупреждение пожаров в границах городского округа</t>
    </r>
    <r>
      <rPr>
        <sz val="18"/>
        <rFont val="Times New Roman"/>
        <family val="1"/>
        <charset val="204"/>
      </rPr>
      <t>, всего</t>
    </r>
  </si>
  <si>
    <r>
      <t>Охрана окружающей среды и обеспечение экологической безопасности населения города Благовещенска</t>
    </r>
    <r>
      <rPr>
        <sz val="18"/>
        <rFont val="Times New Roman"/>
        <family val="1"/>
        <charset val="204"/>
      </rPr>
      <t>, всего</t>
    </r>
  </si>
  <si>
    <r>
      <t>Выполнение санитарно-эпидемиологических требований и обеспечение экологической безопасности</t>
    </r>
    <r>
      <rPr>
        <sz val="18"/>
        <rFont val="Times New Roman"/>
        <family val="1"/>
        <charset val="204"/>
      </rPr>
      <t>, всего</t>
    </r>
  </si>
  <si>
    <r>
      <t>Финансовое обеспечение государственных полномочий Амурской области по организации мероприятий при осуществлении деятельности по обращению с животными без владельцев</t>
    </r>
    <r>
      <rPr>
        <sz val="18"/>
        <rFont val="Times New Roman"/>
        <family val="1"/>
        <charset val="204"/>
      </rPr>
      <t>, всего</t>
    </r>
  </si>
  <si>
    <r>
      <t>Субсидия казенным предприятиям на возмещение затрат, связанных с выполнением заказа по ликвидации мест несанкционированного размещения отходов на территории муниципального образования города Благовещенска</t>
    </r>
    <r>
      <rPr>
        <sz val="18"/>
        <rFont val="Times New Roman"/>
        <family val="1"/>
        <charset val="204"/>
      </rPr>
      <t>, всего</t>
    </r>
  </si>
  <si>
    <r>
      <t>Берегоукрепление и реконструкция набережной р. Амур в г. Благовещенске. Участок № 2. Общественный туалет (проектные работы) </t>
    </r>
    <r>
      <rPr>
        <sz val="18"/>
        <rFont val="Times New Roman"/>
        <family val="1"/>
        <charset val="204"/>
      </rPr>
      <t>, всего</t>
    </r>
  </si>
  <si>
    <r>
      <t>Обеспечение реализации муниципальной программы «Обеспечение безопасности жизнедеятельности населения и территории города Благовещенска»</t>
    </r>
    <r>
      <rPr>
        <sz val="18"/>
        <rFont val="Times New Roman"/>
        <family val="1"/>
        <charset val="204"/>
      </rPr>
      <t>, всего</t>
    </r>
  </si>
  <si>
    <r>
      <t>Организация управления системой обеспечения безопасности жизнедеятельности населения и территории</t>
    </r>
    <r>
      <rPr>
        <sz val="18"/>
        <rFont val="Times New Roman"/>
        <family val="1"/>
        <charset val="204"/>
      </rPr>
      <t>, всего</t>
    </r>
  </si>
  <si>
    <r>
      <t>Расходы на обеспечение деятельности (оказания услуг, выполнение работ) муниципальных организаций (учреждений)</t>
    </r>
    <r>
      <rPr>
        <sz val="18"/>
        <rFont val="Times New Roman"/>
        <family val="1"/>
        <charset val="204"/>
      </rPr>
      <t>, всего</t>
    </r>
  </si>
  <si>
    <r>
      <t>Развитие и сохранение культуры в городе Благовещенске</t>
    </r>
    <r>
      <rPr>
        <sz val="18"/>
        <rFont val="Times New Roman"/>
        <family val="1"/>
        <charset val="204"/>
      </rPr>
      <t>, всего</t>
    </r>
  </si>
  <si>
    <r>
      <t>Историко-культурное наследие</t>
    </r>
    <r>
      <rPr>
        <sz val="18"/>
        <rFont val="Times New Roman"/>
        <family val="1"/>
        <charset val="204"/>
      </rPr>
      <t>, всего</t>
    </r>
  </si>
  <si>
    <r>
      <t>Обеспечение сохранности объектов историко-культурного наследия</t>
    </r>
    <r>
      <rPr>
        <sz val="18"/>
        <rFont val="Times New Roman"/>
        <family val="1"/>
        <charset val="204"/>
      </rPr>
      <t>, всего</t>
    </r>
  </si>
  <si>
    <r>
      <t>Работы по сохранению и созданию объектов историко-культурного наследия</t>
    </r>
    <r>
      <rPr>
        <sz val="18"/>
        <rFont val="Times New Roman"/>
        <family val="1"/>
        <charset val="204"/>
      </rPr>
      <t>, всего</t>
    </r>
  </si>
  <si>
    <r>
      <t>Дополнительное образование детей в сфере культуры</t>
    </r>
    <r>
      <rPr>
        <sz val="18"/>
        <rFont val="Times New Roman"/>
        <family val="1"/>
        <charset val="204"/>
      </rPr>
      <t>, всего</t>
    </r>
  </si>
  <si>
    <r>
      <t>Организация дополнительного образования детей в сфере культуры</t>
    </r>
    <r>
      <rPr>
        <sz val="18"/>
        <rFont val="Times New Roman"/>
        <family val="1"/>
        <charset val="204"/>
      </rPr>
      <t>, всего</t>
    </r>
  </si>
  <si>
    <r>
      <t>Региональный проект "Культурная среда"</t>
    </r>
    <r>
      <rPr>
        <sz val="18"/>
        <rFont val="Times New Roman"/>
        <family val="1"/>
        <charset val="204"/>
      </rPr>
      <t>, всего</t>
    </r>
  </si>
  <si>
    <r>
      <t>Библиотечное обслуживание</t>
    </r>
    <r>
      <rPr>
        <sz val="18"/>
        <rFont val="Times New Roman"/>
        <family val="1"/>
        <charset val="204"/>
      </rPr>
      <t>, всего</t>
    </r>
  </si>
  <si>
    <r>
      <t>Организация деятельности библиотек</t>
    </r>
    <r>
      <rPr>
        <sz val="18"/>
        <rFont val="Times New Roman"/>
        <family val="1"/>
        <charset val="204"/>
      </rPr>
      <t>, всего</t>
    </r>
  </si>
  <si>
    <r>
      <t>Освещение значимых общественных и социальных объектов города Благовещенска за счет пожертвований</t>
    </r>
    <r>
      <rPr>
        <sz val="18"/>
        <rFont val="Times New Roman"/>
        <family val="1"/>
        <charset val="204"/>
      </rPr>
      <t>, всего</t>
    </r>
  </si>
  <si>
    <r>
      <t>Создание модельных муниципальных библиотек</t>
    </r>
    <r>
      <rPr>
        <sz val="18"/>
        <rFont val="Times New Roman"/>
        <family val="1"/>
        <charset val="204"/>
      </rPr>
      <t>, всего</t>
    </r>
  </si>
  <si>
    <r>
      <t>Народное творчество и культурно-досуговая деятельность</t>
    </r>
    <r>
      <rPr>
        <sz val="18"/>
        <rFont val="Times New Roman"/>
        <family val="1"/>
        <charset val="204"/>
      </rPr>
      <t>, всего</t>
    </r>
  </si>
  <si>
    <r>
      <t>Организация культурно-досуговой деятельности и народного творчества </t>
    </r>
    <r>
      <rPr>
        <sz val="18"/>
        <rFont val="Times New Roman"/>
        <family val="1"/>
        <charset val="204"/>
      </rPr>
      <t>, всего</t>
    </r>
  </si>
  <si>
    <r>
      <t>Поддержка проектов развития территорий Амурской области, основанных на местных инициативах</t>
    </r>
    <r>
      <rPr>
        <sz val="18"/>
        <rFont val="Times New Roman"/>
        <family val="1"/>
        <charset val="204"/>
      </rPr>
      <t>, всего</t>
    </r>
  </si>
  <si>
    <r>
      <t>Обеспечение реализации муниципальной программы «Развитие и сохранение культуры в городе Благовещенске» и прочие расходы в сфере культуры</t>
    </r>
    <r>
      <rPr>
        <sz val="18"/>
        <rFont val="Times New Roman"/>
        <family val="1"/>
        <charset val="204"/>
      </rPr>
      <t>, всего</t>
    </r>
  </si>
  <si>
    <r>
      <t>Организация деятельности в сфере культуры</t>
    </r>
    <r>
      <rPr>
        <sz val="18"/>
        <rFont val="Times New Roman"/>
        <family val="1"/>
        <charset val="204"/>
      </rPr>
      <t>, всего</t>
    </r>
  </si>
  <si>
    <t xml:space="preserve">Обеспечена деятельность МБУ «Централизованная бухгалтерия сферы культуры» (заработная плата, услуги по содержанию имущества, закупка товаров, работ и услуг для обеспечения муниципальных нужд, прочие расходы), обслуживаемого 8 учреждений. </t>
  </si>
  <si>
    <r>
      <t>Реализация мероприятий по развитию и сохранению культуры в городе Благовещенске</t>
    </r>
    <r>
      <rPr>
        <sz val="18"/>
        <rFont val="Times New Roman"/>
        <family val="1"/>
        <charset val="204"/>
      </rPr>
      <t>, всего</t>
    </r>
  </si>
  <si>
    <r>
      <t>Поддержка творческих инициатив в сфере культуры города Благовещенска</t>
    </r>
    <r>
      <rPr>
        <sz val="18"/>
        <rFont val="Times New Roman"/>
        <family val="1"/>
        <charset val="204"/>
      </rPr>
      <t>, всего</t>
    </r>
  </si>
  <si>
    <r>
      <t>Обустройство мест массового культурного досуга и активного отдыха жителей города Благовещенска</t>
    </r>
    <r>
      <rPr>
        <sz val="18"/>
        <rFont val="Times New Roman"/>
        <family val="1"/>
        <charset val="204"/>
      </rPr>
      <t>, всего</t>
    </r>
  </si>
  <si>
    <r>
      <t>Субсидии юридическим лицам на финансовое обеспечение (возмещение) затрат, связанных с обустройством мест массового отдыха населения (парков)</t>
    </r>
    <r>
      <rPr>
        <sz val="18"/>
        <rFont val="Times New Roman"/>
        <family val="1"/>
        <charset val="204"/>
      </rPr>
      <t>, всего</t>
    </r>
  </si>
  <si>
    <r>
      <t>Субсидии юридическим лицам на финансовое обеспечение (возмещение) затрат, связанных с содержанием мест общего пользования в местах массового отдыха населения (парках)</t>
    </r>
    <r>
      <rPr>
        <sz val="18"/>
        <rFont val="Times New Roman"/>
        <family val="1"/>
        <charset val="204"/>
      </rPr>
      <t>, всего</t>
    </r>
  </si>
  <si>
    <r>
      <t>Развитие физической культуры и спорта в городе Благовещенске</t>
    </r>
    <r>
      <rPr>
        <sz val="18"/>
        <rFont val="Times New Roman"/>
        <family val="1"/>
        <charset val="204"/>
      </rPr>
      <t>, всего</t>
    </r>
  </si>
  <si>
    <r>
      <t>Организация деятельности муниципальных учреждений в сфере физической культуры и спорта</t>
    </r>
    <r>
      <rPr>
        <sz val="18"/>
        <rFont val="Times New Roman"/>
        <family val="1"/>
        <charset val="204"/>
      </rPr>
      <t>, всего</t>
    </r>
  </si>
  <si>
    <r>
      <t>Расходы на обеспечение деятельности центра спортивной подготовки</t>
    </r>
    <r>
      <rPr>
        <sz val="18"/>
        <rFont val="Times New Roman"/>
        <family val="1"/>
        <charset val="204"/>
      </rPr>
      <t>, всего</t>
    </r>
  </si>
  <si>
    <r>
      <t>Развитие инфраструктуры и материально-технической базы для занятия физической культурой и спортом</t>
    </r>
    <r>
      <rPr>
        <sz val="18"/>
        <rFont val="Times New Roman"/>
        <family val="1"/>
        <charset val="204"/>
      </rPr>
      <t>, всего</t>
    </r>
  </si>
  <si>
    <r>
      <t>Совершенствование материально-технической базы для занятий физической культурой и спортом в городе Благовещенске</t>
    </r>
    <r>
      <rPr>
        <sz val="18"/>
        <rFont val="Times New Roman"/>
        <family val="1"/>
        <charset val="204"/>
      </rPr>
      <t>, всего</t>
    </r>
  </si>
  <si>
    <r>
      <t>Развитие и поддержка физической культуры и спорта на территоррии городского округа</t>
    </r>
    <r>
      <rPr>
        <sz val="18"/>
        <rFont val="Times New Roman"/>
        <family val="1"/>
        <charset val="204"/>
      </rPr>
      <t>, всего</t>
    </r>
  </si>
  <si>
    <r>
      <t>Развитие массовой физкультурно- оздоровительной и спортивной работы с населением</t>
    </r>
    <r>
      <rPr>
        <sz val="18"/>
        <rFont val="Times New Roman"/>
        <family val="1"/>
        <charset val="204"/>
      </rPr>
      <t>, всего</t>
    </r>
  </si>
  <si>
    <r>
      <t>Проведение городских спортивно-массовых мероприятий - День Здоровья: "Кросс", "Азимут", "Оранжевый Мяч", "Лыжня"</t>
    </r>
    <r>
      <rPr>
        <sz val="18"/>
        <rFont val="Times New Roman"/>
        <family val="1"/>
        <charset val="204"/>
      </rPr>
      <t>, всего</t>
    </r>
  </si>
  <si>
    <r>
      <t>Развитие и поддержка спорта высших достижений</t>
    </r>
    <r>
      <rPr>
        <sz val="18"/>
        <rFont val="Times New Roman"/>
        <family val="1"/>
        <charset val="204"/>
      </rPr>
      <t>, всего</t>
    </r>
  </si>
  <si>
    <r>
      <t>Создание условий для развития физической культуры и спорта среди лиц с ограниченными физическими возможностями здоровья</t>
    </r>
    <r>
      <rPr>
        <sz val="18"/>
        <rFont val="Times New Roman"/>
        <family val="1"/>
        <charset val="204"/>
      </rPr>
      <t>, всего</t>
    </r>
  </si>
  <si>
    <r>
      <t>Развитие образования города Благовещенска</t>
    </r>
    <r>
      <rPr>
        <sz val="18"/>
        <rFont val="Times New Roman"/>
        <family val="1"/>
        <charset val="204"/>
      </rPr>
      <t>, всего</t>
    </r>
  </si>
  <si>
    <r>
      <t>Развитие дошкольного, общего и дополнительного образования детей </t>
    </r>
    <r>
      <rPr>
        <sz val="18"/>
        <rFont val="Times New Roman"/>
        <family val="1"/>
        <charset val="204"/>
      </rPr>
      <t>, всего</t>
    </r>
  </si>
  <si>
    <r>
      <t>Обеспечение реализации программ дошкольного, начального, основного, среднего и дополнительного образования </t>
    </r>
    <r>
      <rPr>
        <sz val="18"/>
        <rFont val="Times New Roman"/>
        <family val="1"/>
        <charset val="204"/>
      </rPr>
      <t>, всего</t>
    </r>
  </si>
  <si>
    <r>
      <t>Выплата компенсации части платы, взимаемой с родителей (законных представителей) за присмотр и уход за детьми, осваивающими образовательные программы дошкольного образования </t>
    </r>
    <r>
      <rPr>
        <sz val="18"/>
        <rFont val="Times New Roman"/>
        <family val="1"/>
        <charset val="204"/>
      </rPr>
      <t>, всего</t>
    </r>
  </si>
  <si>
    <r>
      <t>Расходы на обеспечение деятельности (оказания услуг, выполнение работ) муниципальных организаций (учреждений) </t>
    </r>
    <r>
      <rPr>
        <sz val="18"/>
        <rFont val="Times New Roman"/>
        <family val="1"/>
        <charset val="204"/>
      </rPr>
      <t>, всего</t>
    </r>
  </si>
  <si>
    <r>
      <t>Премия одаренным детям, обучающимся в образовательных учреждениях города Благовещенска </t>
    </r>
    <r>
      <rPr>
        <sz val="18"/>
        <rFont val="Times New Roman"/>
        <family val="1"/>
        <charset val="204"/>
      </rPr>
      <t>, всего</t>
    </r>
  </si>
  <si>
    <r>
      <t>Предоставление бесплатного питания детям из малообеспеченных семей, обучающихся в муниципальных общеобразовательных организациях города Благовещенска </t>
    </r>
    <r>
      <rPr>
        <sz val="18"/>
        <rFont val="Times New Roman"/>
        <family val="1"/>
        <charset val="204"/>
      </rPr>
      <t>, всего</t>
    </r>
  </si>
  <si>
    <r>
      <t>Обеспечение бесплатным двухразовым питанием детей с ограниченными возможностями здоровья, обучающихся в муниципальных общеобразовательных организациях</t>
    </r>
    <r>
      <rPr>
        <sz val="18"/>
        <rFont val="Times New Roman"/>
        <family val="1"/>
        <charset val="204"/>
      </rPr>
      <t>, всего</t>
    </r>
  </si>
  <si>
    <r>
      <t>Обеспечение функционирования системы персонифицированного финансирования дополнительного образования детей</t>
    </r>
    <r>
      <rPr>
        <sz val="18"/>
        <rFont val="Times New Roman"/>
        <family val="1"/>
        <charset val="204"/>
      </rPr>
      <t>, всего</t>
    </r>
  </si>
  <si>
    <r>
      <t>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r>
    <r>
      <rPr>
        <sz val="18"/>
        <rFont val="Times New Roman"/>
        <family val="1"/>
        <charset val="204"/>
      </rPr>
      <t>, всего</t>
    </r>
  </si>
  <si>
    <r>
      <t>Организация бесплатного питания обучающихся в муниципальных общеобразовательных организациях</t>
    </r>
    <r>
      <rPr>
        <sz val="18"/>
        <rFont val="Times New Roman"/>
        <family val="1"/>
        <charset val="204"/>
      </rPr>
      <t>, всего</t>
    </r>
  </si>
  <si>
    <r>
      <t>Организация и проведение мероприятий по благоустройству территорий общеобразовательных организаций</t>
    </r>
    <r>
      <rPr>
        <sz val="18"/>
        <rFont val="Times New Roman"/>
        <family val="1"/>
        <charset val="204"/>
      </rPr>
      <t>, всего</t>
    </r>
  </si>
  <si>
    <r>
      <t>Благоустройство территорий дошкольных образовательных организаций</t>
    </r>
    <r>
      <rPr>
        <sz val="18"/>
        <rFont val="Times New Roman"/>
        <family val="1"/>
        <charset val="204"/>
      </rPr>
      <t>, всего</t>
    </r>
  </si>
  <si>
    <r>
      <t>Региональный проект " Патриотическое воспитание граждан Российской Федерации"</t>
    </r>
    <r>
      <rPr>
        <sz val="18"/>
        <rFont val="Times New Roman"/>
        <family val="1"/>
        <charset val="204"/>
      </rPr>
      <t>, всего</t>
    </r>
  </si>
  <si>
    <r>
      <t>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t>
    </r>
    <r>
      <rPr>
        <sz val="18"/>
        <rFont val="Times New Roman"/>
        <family val="1"/>
        <charset val="204"/>
      </rPr>
      <t>, всего</t>
    </r>
  </si>
  <si>
    <r>
      <t>Проведение мероприятий по организации отдыха детей в каникулярное время</t>
    </r>
    <r>
      <rPr>
        <sz val="18"/>
        <rFont val="Times New Roman"/>
        <family val="1"/>
        <charset val="204"/>
      </rPr>
      <t>, всего</t>
    </r>
  </si>
  <si>
    <r>
      <t>Выявление и поддержка одаренных детей </t>
    </r>
    <r>
      <rPr>
        <sz val="18"/>
        <rFont val="Times New Roman"/>
        <family val="1"/>
        <charset val="204"/>
      </rPr>
      <t>, всего</t>
    </r>
  </si>
  <si>
    <r>
      <t>Единовременные социальные пособия работникам муниципальных образовательных учреждений</t>
    </r>
    <r>
      <rPr>
        <sz val="18"/>
        <rFont val="Times New Roman"/>
        <family val="1"/>
        <charset val="204"/>
      </rPr>
      <t>, всего</t>
    </r>
  </si>
  <si>
    <r>
      <t>Развитие потенциала молодежи города Благовещенска</t>
    </r>
    <r>
      <rPr>
        <sz val="18"/>
        <rFont val="Times New Roman"/>
        <family val="1"/>
        <charset val="204"/>
      </rPr>
      <t>, всего</t>
    </r>
  </si>
  <si>
    <r>
      <t>Реализация мер в области муниципальной молодежной политики</t>
    </r>
    <r>
      <rPr>
        <sz val="18"/>
        <rFont val="Times New Roman"/>
        <family val="1"/>
        <charset val="204"/>
      </rPr>
      <t>, всего</t>
    </r>
  </si>
  <si>
    <r>
      <t>Организация и проведение мероприятий по работе с молодежью</t>
    </r>
    <r>
      <rPr>
        <sz val="18"/>
        <rFont val="Times New Roman"/>
        <family val="1"/>
        <charset val="204"/>
      </rPr>
      <t>, всего</t>
    </r>
  </si>
  <si>
    <r>
      <t>Выплата премий и грантов в сфере молодежной политики</t>
    </r>
    <r>
      <rPr>
        <sz val="18"/>
        <rFont val="Times New Roman"/>
        <family val="1"/>
        <charset val="204"/>
      </rPr>
      <t>, всего</t>
    </r>
  </si>
  <si>
    <r>
      <t>Организация деятельности по работе с молодежью на территории городского округа</t>
    </r>
    <r>
      <rPr>
        <sz val="18"/>
        <rFont val="Times New Roman"/>
        <family val="1"/>
        <charset val="204"/>
      </rPr>
      <t>, всего</t>
    </r>
  </si>
  <si>
    <t>Всего по 11 программам</t>
  </si>
  <si>
    <t>Капитальные вложения (всего)</t>
  </si>
  <si>
    <t>В 2024 году проведены комплексные кадастровые работы в отношении 158 кварталов городского округа.</t>
  </si>
  <si>
    <t xml:space="preserve">В 2024 году сформированы и поставлены на государственный кадастровый учет 149 земельных участков для муниципальных нужд (или 2124 нарастающим итогом с 2015 года). Также исполнены муниципальные контракты на оказание услуг по предоставлению доступа к RTК поправкам от базовой станции и по организации метрологической аттестации GPS-приемника. </t>
  </si>
  <si>
    <t>Капитальные вложения</t>
  </si>
  <si>
    <t>Предоставлена субсидия муниципальному казенному предприятию города Благовещенска «Городской сервисно-торговый комплекс» по фактически понесенным затратам. Количество обслуживаемых светофорных объектов составило 177 ед, плоских дорожных знаков - 311 ед., площадь линий дорожной разметки - 63,4 тыс.кв.м.</t>
  </si>
  <si>
    <t>В 2024 году приведены к нормативным требованиям посредством проведения ремонта автомобильные дороги общей протяженностью 0,275 км., нарастающим итогом с 2017 общая протяженность составила 82,2 км. Площадь отремонтированных пешеходных тротуаров составила 0,633 км. Количество установленных остановочных павильонов - 8 ед. (по Игнатьевскому шоссе и по ул Ленина, ). Количество модернизированных светофорных объекта - 4 ед. (по ул.Ленина-ул.Артиллерийская; ул.Ленина (МАОУ "Школа № 22 г. Благовещенска им. Ф.Э. Дзержинского"); ул.Ленина-пер.Пограничный; ул.Ленина (остановка "Институт леса"). Количество обустроенных пешеходных переходов - 3 ед. (по ул. Пушкина на участке от ул. Фрунзе до ул. Ленина; по ул. Кузнечная в районе ул. Соколовская; по ул. Чайковского, 309). Количество обслуживаемых комплексов фотовидеофиксации - 1 ед. Недоосвоение обусловлено расторжением ряда контрактов по ремонту улично-дорожной сети в связи с непредоставлением исполнительной документации, проектов производства работ подрядчиками, с существенными нарушениями условия контракта, неисполнением обязательств подрядчиками, сложившейся экономией.</t>
  </si>
  <si>
    <t>Предоставлена субсидия муниципальному казенному предприятию города Благовещенска «Городской сервисно-торговый комплекс» по фактически понесенным затратам. Протяженность улично-дорожной сети, подлежащая механизированной уборке в соответствии с нормативными требованиями, составила 237,78 км., площадь выполненного ямочного ремонта (струйно - инъекционный метод) - 7,1 тыс.кв.м., устройство парковки по ул. Институтская, 7 (Семейный МФЦ) - 375 кв.м</t>
  </si>
  <si>
    <t>Выполнены работы по строительству объекта "Автомобильная дорога по ул. Конная от ул. Пушкина до ул. Набережная, г. Благовещенск, Амурская область" (с учетом отработки аванса за 2022 год). Недоосвоение обусловлено принятием решения о переносе исполнения контракта на 2025 год. Выполнены проектные и изыскательские работы по объектам: "Реконструкция автомобильной дороги по ул. Лазо от ул. Горького до ул. Северная г. Благовещенск, Амурская область" (с учетом отработки аванса за 2023 год) и "Реконструкция автомобильной дороги по ул. Северная от ул. Лазо до ул. Театральная г. Благовещенск, Амурская область" (с учетом отработки аванса за 2022 год). Реконструировано автомобильных дорог протяженностью 0,644 км по объекту ""Реконструкция ул. Тепличная города Благовещенска" 1 этап</t>
  </si>
  <si>
    <t xml:space="preserve">Осуществлен стройконтроль по объектам: 1) "Автомобильная дорога по ул.Конная от ул. Пушкина до ул. Набережная, г. Благовещенск. Амурская область" (1 этап); 2) "Реконструкция автомобильной дороги по ул. Тепличная города Благовещенска" (1 этап). Остаток лимитов обусловлен сложившейся экономией. </t>
  </si>
  <si>
    <t xml:space="preserve">Осуществлено обеспечение платы за публичный сервитут. </t>
  </si>
  <si>
    <t>Выполнена предпроектная проработка по моделированию транспортных потоков в целях определения транспортно-планировочных решений на пересечении улиц Игнатьевское шоссе-Студенческая в г.Благовещенск, Амурская область.</t>
  </si>
  <si>
    <t>Предоставлена субсидия МБУ "ГСТК" на финансовое обеспечение муниципального задания на оказание муниципальных услуг и выполнению работ по ремонту и содержанию улично-дорожной сети, в соответствии с Соглашением о порядке предоставления субсидии на выполнение государственного (муниципального) задания от 08.11.2024 № 617.</t>
  </si>
  <si>
    <t>Предоставлена субсидия МБУ "ГСТК" на финансовое обеспечение муниципального задания на оказание муниципальных услуг и выполнению работ по содержанию и обслуживанию средств регулирования дорожного движения в соответствии с Соглашением о порядке предоставления субсидии на выполнение государственного (муниципального) задания от 08.11.2024 № 617.</t>
  </si>
  <si>
    <t>Неосвоение лимитов обусловлено не предоставлением подрядчиком исполнительной документации.</t>
  </si>
  <si>
    <t>Субсидия предоставлена ООО "Автоколонна 1275" за выполненные операции по активации электронных проездных билетов в количестве 824.</t>
  </si>
  <si>
    <t>Предоставлена субсидия на компенсацию выпадающих доходов по тарифам, не обеспечивающим экономически обоснованные затраты ООО "Автоколонна 1275", ИП Гедзерук Г.А., ИП Карповской И.А, ИП Медведевым А.В., ООО ГИД, ИП Цилибеевым С.В., ИП Чутким Д.С., ИП Юденок А.А., ООО ПТК, ИП Кулешовой Л.В. Обеспечена перевозка 2845,0 тыс.пассажиров.</t>
  </si>
  <si>
    <t>Плановый объем финансирования предусмотрен на обеспечение муниципального контракта на выполнение работ, связанных с осуществлением регулярных перевозок пассажиров и багажа по муниципальным маршрутам регулярных перевозок по регулируемым тарифам. В третьем квартале текущего года заключены муниципальные контракты на выполнение работ, связанных с перевозкой пассажиров по муниципальным маршрутам №№ К, 2К/2Кт, 13, 19, 23. Оплата за выполненную работу согласно заключенному контракту будет произведена в январе 2025 года.</t>
  </si>
  <si>
    <t>В 2024 году выполнены работы по актуализации проектов организации дорожного движения на дорогах общего пользования местного значения города Благовещенска, в части введения ограничения стоянки транспортных средств в ночное время по ул. Пионерская д. 35-37, и стр. 40/1; введения бесконфликтного этапа регулирования движения пешеходов на перекрестках: ул. Горького - ул. Шевченко, ул. Октябрьская - ул. Калинина; ул. Шевченко - ул. Ломоносова; организации  одностороннего  движения на парковке по ул. Институтская, 2; обустройства искусственных неровностей по ул. Высокая между ул. Политехническая и ул. Чайковского; изменения организации дорожного движения по ул. Почтовая от ул. 50 лет Октября в сторону ул. Островского с учетом существующей застройки; обустройства автомобильных парковок по ул. Дьяченко (от Дьяченко, 8 до ул. Институтская), по ул. Кантемирова, 6/2, обустройства дополнительных знаков на территории города, светофорных объектов на перекрестках, пешеходных переходов и др.</t>
  </si>
  <si>
    <t>Выполнены работы по актуализации имеющейся схемы водоснабжения и водоотведения города Благовещенска, утвержденной Постановлением администрации города Благовещенска от 25.12.2018 №4271 "Об утверждении схемы водоснабжения и водоотведения города Благовещенска до 2030 года" (мун.контракт с ООО "Невская энергетика" от 27.05.2024 № 118).</t>
  </si>
  <si>
    <t>В 2024 году в рамках реализации мероприятия приняты работы, выполненные в 2023 году, по реконструкции ул. Тепличная города Благовещенска (1 этап): заменено 0,998 км сетей водоснабжения, сетей водоотведения - 0,68 км, тепловой сети - 0,71 км, сетей электроснабжения - 1,2 км, смонтирован и введен в эксплуатацию котел и котельное оборудование на муниципальной котельной ДОС (пос.Моховая падь).Выполнены частично работы по строительству объекта "Тепловая сеть от котельной 800 квартала (вдоль ул. 50 лет Октября от ул. Зеленая до ул. Шафира)" , подготовлена проектная документация по объекту: "Реконструкция тепловых сетей в 800 квартале г. Благовещенск, Амурская область". Недоосвоение бюджетных средств обусловлено непредоставлением подрядчиком исполнительной документации по объекту "Строительство тепловой сети в квартале 342" (в 2024 году устранялись замечания в отношении работ, не соответствующих проекту, согласно заключению экспертизы 2023 года).</t>
  </si>
  <si>
    <t>В 2024 году выполнены работы по ремонту тепловой сети по ул. Краснофлотская от ТК-44 до ТК-45); выполнен ремонт котла ДКВР-10/13 в котельной по адресу: г. Благовещенск, ул. Пограничная, д. 183 и ремонт котла ДКВР-10/13 № К-2233 в котельной 101 квартал; выполнены работы по замене водопроводной камеры и колодца на пересечении ул. Октябрьская - ул. 50 лет Октября г. Благовещенска, приняты работы, выполненные в 2023 году по ремонту канализационного коллектора по Игнатьевскому шоссе от Игнатьевское шосее, 5 до ул. Игнатьевское шоссе, 3/1.</t>
  </si>
  <si>
    <t xml:space="preserve">В рамках реализации мероприятия в 2020 году заключен мун.контракт с проектировщиком ООО "Производственная компания" (г. Новочеркасск), получено отрицательное заключение госэкспертизы. В 2024 году проведена повторная государственная экспертиза проектной документации. </t>
  </si>
  <si>
    <t>Выполнены работы по реконструкции объекта «Реконструкция тепловой сети в квартале 345 г. Благовещенск, Амурская область».</t>
  </si>
  <si>
    <t>В 2024 году финансовая поддержка оказана единой теплоснабжающей организации АО "ДГК". Недоосвоение обусловлено снижением фактического потребления тепловой энергии в сравнении с запланированным.</t>
  </si>
  <si>
    <t>В рамках реализации мероприятия: 1) изготовлены технический план и схема границ на прекращение публичного сервитута по объекту "Теплоснабжение жилых домов в 718 квартале г.Благовещенска"; 2) проведены лабораторные исследования питьевой воды для ввода в эксплуатацию 5 этапа строительства объекта (водопроводные сети) и получено экспертное заключение лабораторного исследования питьевой воды.</t>
  </si>
  <si>
    <t xml:space="preserve">В 2024 году продолжена работа по реконструкции 2-х объектов инфраструктуры: 1) "Реконструкция канализационного коллектора г. Благовещенск" - необходим для реализации нового инвестиционного проекта "Проект комплексной застройки территории "Северный жилой район"; 2) "Реконструкция объектов инженерной инфраструктуры г. Благовещенск, Амурская область" - необходим для реализации нового инвестиционного проекта "Создание, реконструкция, модернизация и эксплуатация объектов инфраструктуры международного аэропорта Благовещенск (Игнатьево) для обслуживания международных и внутренних авиалиний". </t>
  </si>
  <si>
    <t>Техническая готовность объекта - 10,4 % из планируемой 21%, создаваемая мощность (прирост мощности) объекта: водоснабжение - 76 630 м3/год; водоотведение - 70 800 м3/год. В 2024 году продолжена работа по реконструкции объекта "Реконструкция объектов инженерной инфраструктуры г. Благовещенск, Амурская область" (система ХВС, подающая воду в п. Аэропорт) - необходим для реализации нового инвестиционного проекта "Создание, реконструкция, модернизация и эксплуатация объектов инфраструктуры международного аэропорта Благовещенск (Игнатьево) для обслуживания международных и внутренних авиалиний". Недостижение обусловлено затянувшимися сроками прохождения госэкспертизы ПСД.</t>
  </si>
  <si>
    <t>Техническая готовность объекта - 27 % из планируемой 30%, создаваемая мощность (прирост мощности) объекта 5 522 м3/сут. В 2024 году продолжена работа в рамках заключенного в 2022 году концессионного соглашения с ресурсоснабжающей организацией - ООО «АКС» по реконструкции объекта канализационного коллектора.  Невыполнение обусловлено затянувшимися сроками прохождения госэкспертизы ПСД.</t>
  </si>
  <si>
    <t>В 2024 году финансовая поддержка оказана единой теплоснабжающей организациии №2-ФГКУ "ПУ ФСБ России по Амурской области".</t>
  </si>
  <si>
    <t>В 2024 году финансовая поддержка оказана ООО "Амурские коммунальные системы". Недоосвоение обусловлено сложившейся экономией по результатам предоставленной ресурсоснабжающей организацией документации.</t>
  </si>
  <si>
    <t xml:space="preserve">Проведено обследование оборудования требующего и не требующего монтажа по объекту "Реконструкция очистных сооружений Северного жилого района, г.Благовещенск, Амурская область", в целях принятия решения о дальнейшем его использовании. </t>
  </si>
  <si>
    <t xml:space="preserve">Осуществлен строительный контроль в отношении данного объекта. </t>
  </si>
  <si>
    <t>Проведены ремонтные работы водопроводных колодцев по ул. 50 лет Октября (в количестве 22 шт.); участка тепловой сети по ул. Северная, 175.</t>
  </si>
  <si>
    <t>В рамках мероприятия запланировано выполнение проектных и изыскательских работ по объекту: "Проектирование газовой котельной в 524 квартале г. Благовещенска, для обеспечения подключения объектов капитального строительства территории комплексного развития 352 квартала г. Благовещенск". Заключен мун.контракт с ООО "Энергия-Проект" от 11.12.2023 на сумму 10,0 млн.руб. Неосвоение бюджетных средств обусловлено затянувшимися сроками проектирования со стороны Проектировщика.</t>
  </si>
  <si>
    <t>Осуществлен строительный контроль по объекту "Реконструкция ул.Тепличная города Благовещенска 1 этап 1 очередь (инженерные сети).</t>
  </si>
  <si>
    <t>Подготовлено техническое задание на проектирование и расчет стоимости проектно-изыскательских работ.</t>
  </si>
  <si>
    <t xml:space="preserve">Реконструкция водозабора Северного жилого района г. Благовещенск, Амурская область
</t>
  </si>
  <si>
    <t xml:space="preserve">Сети и объекты водоотведения
</t>
  </si>
  <si>
    <t xml:space="preserve">В рамках мероприятия предусмотрены 1) Реконструкция водозабора Северного жилого района"; 2) Сети и объекты водоотведения.  </t>
  </si>
  <si>
    <t>В рамках мероприятия предусмотрено обследование конструкций зданий, сооружений и инженерных сетей объекта незавершенного строительства с целью определения возможности их использования при дальнейшем строительстве 2-й очереди водозабора "Северный". Предоставлена субсидия из бюджета города Благовещенска МБУ "ГСТК" на осуществление капитальных вложений в объекты капитального строительства муниципальной собственности на реконструкцию водозабора Северного жилого района, г. Благовещенск, Амурская область (проектные работы).</t>
  </si>
  <si>
    <t>Предоставлена субсидия ООО "Специализированный застройщик "ПИК-Благовещенск" на финансовое обеспечение затрат по подключению (технологическому присоединению) с сетям инженерно-технического обеспечения объектов, создаваемых на территории города Благовещенска в рамках реализации приоритетных (масштабных) инвестиционных проектов Амурской области.</t>
  </si>
  <si>
    <t>Приобретены модемы и модули питания для передачи параметров котельных.</t>
  </si>
  <si>
    <t>Оказана финансовая поддержка МБУ "ГСТК" по возмещению выпадающих (недополученных) доходов, связанных с поставкой тепловой энергии (котельная Ростелеком).</t>
  </si>
  <si>
    <t>Предоставлена субсидия МП "Банно-прачечные услуги" (с 01.10.2024 - ООО "Банно-прачечные услуги") по фактически понесенным затратам, количество предоставленных населению услуг в отделениях бань по льготному тарифу составило 136,7 тыс.чел./помывок.</t>
  </si>
  <si>
    <t xml:space="preserve">Неосвоение обусловлено нарушением условий договора со стороны обслуживающей организации. </t>
  </si>
  <si>
    <t>Оборудовано 6 контейнерных площадок для сбора ТКО по адресам: ул.Калинина, 142/4; ул. Мухина, 3, 14, 85; ул. Театральная, 1; ул. Зейская, 283. Недоосвоение обусловлено непредоставлением протокола общего собрания собственников МКД по ул. Партизанская, 20 о принятии решения необходимости оборудования котнейнерной площадки.</t>
  </si>
  <si>
    <t xml:space="preserve">Получена проектно-сметная документация по объекту "Строительство станции обезжелезивания с. Белогорье". </t>
  </si>
  <si>
    <t xml:space="preserve">Приняты в муниципальную собственность 41 бесхозяйный объект.  </t>
  </si>
  <si>
    <t>Произведена уплата взносов на капитальный ремонт за январь-декабрь 2024 года.</t>
  </si>
  <si>
    <t>Проведено обследование конструктивных элементов и технического состояния строительных конструкций зданий в отношении 9 МКД по адресам: ул. Чайковского, 24, 229; ул. Красноармейская, 51/1, 222; пер. Серышевский, 57; ул. Пограничная, 79, ул. Ленина, 148; ул. Амурская, 287; ул. Тенистая, 95/1.</t>
  </si>
  <si>
    <t>Оплачены услуги по поставке электроэнергии ПАО "ДЭК". Произведена оплата за декабрь 2023 года, январь-март 2024 года и, авансы за апрель- октябрь 2024 года. Неосвоение бюджетных средств обусловлено передачей сетей наружного освещения МКП "ГСТК" и несвоевременным перераспределением средств.</t>
  </si>
  <si>
    <t>В рамках мероприятия в 2024 году выполнено: новогоднее оформление к празднованию Нового 2024 года (2 этап) и Нового года 2025 года (1 этап - монтаж, т/о новогоднего оформления, устройство снежно-ледовых объектов); вывоз и обезвреживание биологических отходов; проведены орнитологического исследования полигона отходов; организовано наружнее освещение в месте установки купели для празднования "Крещение Господне"; приобретены отпугивателей птиц; устанолено видеонаблюдение сквера Приемыхова; проведены лабораторные и инструментальные исследования воды и почвы на водных объектах; осуществлена акарицидная обработка; вывоз (перемещение) бесхозяйных разукомплектованных ТС (частей разукомплектованных ТС); устройство подсветки входной группы в детскую поликлинику по ул. Институтская, 2; вывоз самовольно установленных гаражей; изготовление контейнеров для сбора отходов жизнедеятельности животных и обустройство мест для выгула домашних животных на территориях города Благовещенска и др. Недоосвоение бюджетных средств обусловлено сложившейся экономией по результатам проведенных торгов, недобросовестными поставщиками в отношении монтажа новогоднего оформления и поставки 2-х модульных туалетов.</t>
  </si>
  <si>
    <t>Субсидия предоставлена ООО «СЛС-Благовещенск», возмещены затраты за 4 квартал 2023 года, 1, 2 и частично 3 кварталы 2024 года.</t>
  </si>
  <si>
    <t>Количество обслуживаемых светильников наружного освещения составило 2004 шт.; количество монтированных и демонтированных временных опор - 33 шт. Недоосвоение бюджетных средств обусловлено, тем что договор на облуживание по объективным причинам заключался не конкурентным способом и только ежемесячно в течении года.</t>
  </si>
  <si>
    <t>Выполнены работы по устройству детских игровых площадок на 25 дворовых территориях МКД и выполнены работы по ремонту парковки и внутридомового проезда по ул. Чайковского, 110 (площадью 0,7 тыс.кв.м). Недоосвоение обусловлено неисполнением контракта подрядчиком, в отношении 5 дворовых территорий.</t>
  </si>
  <si>
    <t>Предоставлена субсидия муниципальному казенному предприятию города Благовещенска «Городской сервисно-торговый комплекс» (МКП "ГСТК") по фактически понесенным затратам. Количество мусора, вывезенного с территорий общего пользования составило 28,5 тыс.куб.м, осуществлена установка 19 элементов благоустройства на территории общего пользования муниципального образования города Благовещенска (в том числе: 1 урна и 18 контейнеров).</t>
  </si>
  <si>
    <t>В 2024 году выполнены 3 этапа работ: демонтажные работы, ремонт ливневой канализации и подготовительные работы к устройству тротуарной плитки. Остаток лимитов обусловлен отсутствием в необходимости проведения отдельных работ и неточным распределением лимитов между двумя периодами 2024 и 2025 годы. Основная доля средств приходится на 4 этап -2025 год (устройство тротуарной плитки).</t>
  </si>
  <si>
    <t>Выполнены геологические работы по геологическим изысканиям.</t>
  </si>
  <si>
    <t>Обследовано 5 объектов благоустройства (лестниц) в с.Белогорье.</t>
  </si>
  <si>
    <t>Предоставлена субсидия МБУ "ГСТК" за ноябрь-декабрь 2025 года.</t>
  </si>
  <si>
    <t>Средства СКК подлежат возврату в связи с отсутствием необходимости их использования по причине передачи в 2025 году Городского парка в концессию, в рамках которой концессионером будет реализован проект "Создание и эксплуатация городского парка культуры и отдыха в г.Благовещенске", включая выполнение работ по проектированию. Контракт на разработку ПСД на сумму 9 млн. рублей, заключенный 24.08.2024 между Горпарком и ООО «Точка» по итогам открытого конкурса, прекращен по соглашению сторон.</t>
  </si>
  <si>
    <t>В 2024 году выполнен ремонт фасадов 11 МКД и 2 административных зданий: ул. Горького, 42, ул. Пионерская, 47 (ГУ "МЧС"); ремонт цоколей 7 МКД; обустроена парковка на дворовой территории по ул.Островского, 251; архитектурно-художественная подсветка 6 МКД. Недоосвоение в полном объеме обусловлено отсутствием окончательной концепции по отделке фасада (ул.50 лет Октября, 8), затянувшимся процессом получения согласия на проведение ремонта фасадов с собственниками объекта недвижимости (ул. Загородная, 56), экономией по результатам проведенных торгов и итогам выполнения работ, отсутствием управляющей компании (юридического лица) которому бы доводилась субсидия на выполнение работ по ремонту цоколей - 4 МКД.</t>
  </si>
  <si>
    <t>Предоставлена субсидия муниципальному казенному предприятию города Благовещенска "Городской сервисно-торговый комплекс". Площадь созданных газонов и цветников - 3,6 тыс.кв.м., количество посадочного материала (древесно-кустарниковая растительность) - 2151 шт., уход за древесно-кустарниковой растительностью в вегетационный период - 11066 шт., количество посадочного материала (многолетние цветы) - 4323 шт. Неосвоение бюджетных средств обусловлено несостоявшимся аукционом.</t>
  </si>
  <si>
    <t xml:space="preserve">В рамках фестиваля проведено 30 мероприятий с участием 42 участников- победителей. </t>
  </si>
  <si>
    <t>Проведение техническийо контроль в отношении 4 дворовых территорий: ул. Ленина, 87; ул. Строителей, 79/1; ул. Ломоносова, 263; ул. Дьяченко, 6.</t>
  </si>
  <si>
    <r>
      <t xml:space="preserve">В целях реализации </t>
    </r>
    <r>
      <rPr>
        <b/>
        <sz val="18"/>
        <rFont val="Times New Roman"/>
        <family val="1"/>
        <charset val="204"/>
      </rPr>
      <t>национального проекта "Жилье и городская среда"</t>
    </r>
    <r>
      <rPr>
        <sz val="18"/>
        <rFont val="Times New Roman"/>
        <family val="1"/>
        <charset val="204"/>
      </rPr>
      <t xml:space="preserve"> на территории города Благовещенска в 2024 году благоустроены 11 территорий города, в том числе 1 общественная территория "Сквер в районе ул. Калинина 88 (ул. Калинина - ул. Ломоносова" (кадастровый номер 28:01:010148:38) и 10 дворовых территорий по следующим адресам: ул. Калинина 134, ул. Студенческая 47, ул. Калинина 82/2, ул. Текстильная 25, ул. Калинина 84, ул. Трудовая 209, ул. Калинина 86, ул. Широкая 53, пер. Фабричный 46, ул. Горького 152). Остаток лимитов обусловлен экономией, сложившейся в ходе торгов.</t>
    </r>
  </si>
  <si>
    <t>Выполнено благоустройство 6 дворовых территорий: ул. Строителей, 79/1;  ул. Ломоносова, 263; ул. Ленина, 87; ул. Дьяченко, 6; ул. Забурхановская, 95; Игнатьевское шоссе, 12/3. Остаток лимитов обусловлен экономией, сложившейся в ходе торгов.</t>
  </si>
  <si>
    <t xml:space="preserve">Улучшены жилищные условия 5 семей муниципальных работников (количество граждан, входящих в состав этих семей - 11 чел.). Остаток неиспользованных средств образовался ввиду отсутствия потребности. </t>
  </si>
  <si>
    <t xml:space="preserve">Обеспечена деятельность МКУ "БГАЖЦ" осуществляющего функции в жилищной сфере (выплата заработной платы, начислений на оплату труда, оплата услуг связи, оплата услуг по консультационно-технологическому сопровождению прикладных программ и т.д.).  </t>
  </si>
  <si>
    <t>Профинансированы расходы, связанные с содержанием муниципального жилищного фонда (в том числе ремонт маневренного фонда, незаселенных квартир, а также оплату коммунальных услуг), площадь отремонтированного жилищного фонда составила 110,1 кв.м. Неиспользованный остаток образовался ввиду отсутствия сметных расчетов на ремонт жилья.</t>
  </si>
  <si>
    <t>Профинансированы расходы на обеспечение функций КУМИ города Благовещенска, реализующего полномочия в сфере управления и распоряжения имуществом муниципального образования города Благовещенска (выплата заработной платы, начислений на оплату труда, оплата услуг связи, оплата услуг по консультационно-технологическому сопровождению прикладных программ и т.д.).</t>
  </si>
  <si>
    <t>В 2024 году приобретено 10 квартир на общую сумму 40 548,0 тыс. руб., а также, заключены контракты на приобретение 11 квартир путем участия в долевом строительстве на общую сумму 49 446,4 тыс. руб. (из них оплачено 50% - 24 723,2 тыс. руб.). В связи с задержкой застройщиком сроков ввода в эксплуатацию, передача квартир в муниципальную собственность и оплата оставшихся 50 % 24 723,2 тыс. руб. перенесены на 2025 год. Оплата будет осуществлена за счет предусмотренных средств на 2025 год. Неиспользованный в 2024 году остаток 24 723,2 тыс. руб. будет возвращен в областной бюджет.</t>
  </si>
  <si>
    <t>В целях организации осуществления полномочий по предоставлению жилых помещений детям-сиротам и детям, оставшимся без попечения родителей, лицам из их числа по договорам найма специализированных жилых помещений, приобретены канцелярские товары и бумага для МКУ "БГАЖЦ".</t>
  </si>
  <si>
    <t>Произведен ремонт 2 жилых помещений по адресу: ул. Ломоносова, 265 (незаконченный в 2023 году), а также 2 жилых помещений по адресам: п. Радиоцентр и ул. Ленина, 39. Общая сумма, израсходованная на ремонт, составила 737,6 тыс. руб. Остаток средств 60,2 тыс. руб. - экономия, сложившаяся в ходе проведения торгов по закупке ремонтных работ.</t>
  </si>
  <si>
    <t>Плановый объем финансирования предусмотрен на единовременные денежные выплаты для приобретения земельного участка для ИЖС (48 сертификатов) и для ведения садоводства (13 сертификатов). Земельным управлением выдано 49 сертификатов (из них 38 ИЖС, 11 сады). В МКУ "БГАЖЦ" поступило 37 заявлений на получение ЕДВ (в том числе выданные в 2023 году с неистекшим сроком предъявления), из них выплачено 37 ЕДВ (ИЖС - 31 шт., сады -6 шт.). Оставшиеся сертификаты с неистекшим сроком действия, при предъявлении, будут рассмотрены и оплачены в 2025 году.</t>
  </si>
  <si>
    <t>Проводимые аукционы по приобретению квартир признаны несостоявшимися, по причине отсутствия заявок. Средства перераспределены на мероприятия других муниципальных программ. Остаток средств сложился ввиду отсутствия потребности.</t>
  </si>
  <si>
    <t>Выплачено возмещение за убытки, понесенные собственниками, в связи с изъятием квартиры по адресу: г. Благовещенск, ул. Зейская, 224 А1, в соответствии со ст.32 ЖК РФ.</t>
  </si>
  <si>
    <t>Плановый объем финансирования предусмотрен на изъятие 2-х квартир в аварийном доме по адресу: г. Благовещенск, ул. Зейская, 224 А1. По состоянию на 01.01.2025: 1) в отношении 1-ой муниципальной квартиры (площадь - 56,7 кв.м., количество проживающих - 7 чел.) заключен и оплачен контракт на приобретение квартиры взамен аварийной на сумму 7 523,7 тыс. руб.; 2) в отношении 2-ой квартиры (площадь - 39,4 кв.м., количество проживающих - 2 чел.) собственникам выплачено возмещение за изъятие в полном объеме согласно заключенному соглашению в размере 5 208,3 тыс. руб. Остаток неиспользованных средств в размере 197,2 тыс. руб. - экономия, сложившаяся в ходе торгов по приобретению квартиры.</t>
  </si>
  <si>
    <t>Приобретено оборудование для приготовления солевого раствора - 1 ед.; навесное оборудование для спецтехники (пескоразбрасывателя) - 2 ед. Остаток лимитов обусловлено, тем что в отношении 2 ед. (пылесос и КДМ) поставка перенесена на 2025 год, поставщик не успел изготовить в срок.</t>
  </si>
  <si>
    <t>В рамках мероприятия исполнены 4 контракта на разработку проектов организации работ по сносу 14 объектов, обеспечены мероприятия по сносу аварийных домов - площадь снесенных аварийных домов составила 7,39 тыс.кв.м, в том числе: за счет средств городского бюджета осуществлен снос 5 МКД (площадью – 0,687 тыс.кв.м), за счет резервного фонда снесено 2 МКД (площадью – 0,191 тыс.кв.м), по договорам безвозмездного оказания услуг снесено 2 МКД (площадью – 0,264 тыс.кв.м), разобрано неустановленными лицами 37 МКД (площадью – 5,903 тыс.кв.м), снято с кадастрового учета 8 ИЖС муниципального жилищного фонда, признанных непригодными для проживания (площадью – 0,343 тыс.кв.м).</t>
  </si>
  <si>
    <t>В 2024 году в целях участия в прошедшем 24-26 мая на территории ОКЦ АмурЭкспоФоруме были изготовлены туристические карты города Благовещенска в количестве 35 блоков на русском и китайском языке (2 м/к с ООО "ОДЕОН").</t>
  </si>
  <si>
    <t xml:space="preserve">Администрацией города Благовещенска оказана поддержка в рамках государственной программы "Экономическое развитие и инновационная экономика Амурской области" 9 субъектам МСП по 2 направлениям: 1) по возмещению уплаты первого взноса (аванса) при заключении договоров финансовой аренды (лизинга) оборудования - 4 ед (из планируемых 2 ед.); 2) по возмещению части затрат, связанных с приобретением оборудования в целях создания, и (или) развития, и (или) модернизации производства товаров (работ, услуг) - 5 ед. (из планируемых 3 ед.). Число занятых у субъектов МСП - получателей поддержки работников по отношению к прошлому году увеличилось на 62 чел. (в 2023 году было 446 работников, в 2024 году стало 508 работников). </t>
  </si>
  <si>
    <t>Осуществлено финансирование за организацию и проведение 25.12.2024 совещания при заместителе мэра города Благовещенска по вопросу развития социального предпринимательства в г. Благовещенске с привлечением предпринимательского сообщества.</t>
  </si>
  <si>
    <t>Предоставлена субсидия на оказание финансовой помощи в целях предупреждения банкротства или восстановления платёжеспособности предприятию - ООО "Автоколонна 1275".</t>
  </si>
  <si>
    <t>Получено разрешение на ввод объекта "Строительство газовой котельной в Северном жилом районе города Благовещенска Амурской области" в эксплуатацию. Проведены работы по подключению (технологическому присоединению) газоиспользующего оборудования и объектов капитального строительства к сети газораспределения. Установлен публичный сервитут согласно постановлению администрации города Благовещенска от 13.11.2024 № 5591.</t>
  </si>
  <si>
    <t>Предоставлена субсидия муниципальному казенному предприятию города Благовещенска «Городской сервисно-торговый комплекс» по фактически понесенным затратам. Площадь обслуживаемой зеленой зоны в местах общего пользования составила 241,3 тыс.кв.м.</t>
  </si>
  <si>
    <r>
      <t>МУ «ГУКС» с 2020 года заключен муниципальный контракт от 09.01.2020 №0650 с ООО «ДСК» на сумму 3 228 860,37 тыс. руб. на выполнение работ по проектированию, строительству и вводу в эксплуатацию объекта</t>
    </r>
    <r>
      <rPr>
        <b/>
        <sz val="18"/>
        <rFont val="Times New Roman"/>
        <family val="1"/>
        <charset val="204"/>
      </rPr>
      <t xml:space="preserve"> «Большой городской центр «Трибуна Холл» г. Благовещенск, Амурская область»</t>
    </r>
    <r>
      <rPr>
        <sz val="18"/>
        <rFont val="Times New Roman"/>
        <family val="1"/>
        <charset val="204"/>
      </rPr>
      <t>. Строительная готовность - 100 %. Мероприятие реализуется в 2 этапа: 1 этап - выполнены работы по благоустройству площади им. Ленина, озеленению (техническая готовность – 100%); 2 этап - получены положительные заключения экспертизы: по результатам инженерных изысканий от 17.08.2021 № 28-1-1-1-045704-2021, проектной документации от 14.07.2022 № 28-1-1-2-046788-2022. 15.05.2024 получено положительное заключение госэкспертизы ПД и СД 2 этапа № 28-1-1-2-023100-2024. Плановый срок завершения мероприятий перенесен на март 2025 года в связи с длительной подготовкой исполнительной документации по выполненным работам. (техническая готовность – 94,8%).</t>
    </r>
  </si>
  <si>
    <t>Выполнены работы по реконструкции автомобильной дороги протяженностью 0,521 км по ул. Горького от ул. Первомайская до ул. Лазо г. Благовещенск, Амурская область. Остаток лимитов обусловлен уменьшением цены контракта.</t>
  </si>
  <si>
    <r>
      <t xml:space="preserve">В целях реализации </t>
    </r>
    <r>
      <rPr>
        <b/>
        <sz val="18"/>
        <rFont val="Times New Roman"/>
        <family val="1"/>
        <charset val="204"/>
      </rPr>
      <t xml:space="preserve">национального проекта «Безопасные качественные дороги» </t>
    </r>
    <r>
      <rPr>
        <sz val="18"/>
        <rFont val="Times New Roman"/>
        <family val="1"/>
        <charset val="204"/>
      </rPr>
      <t>на территории муниципального образования города Благовещенска в 2024 году выполнены работы по экспертно-лабораторному сопровождению ремонта автомобильных дорог в г.Благовещенске, Амурской области. Остаток лимитов обусловлен, тем что со стороны подрядчика не предъявлен акт выполнения работ по осуществлению строительного контроля.</t>
    </r>
  </si>
  <si>
    <t xml:space="preserve">В 2024 году осуществлены поставки комплекса видеонаблюдения и комплектующих, запасных частей к серверному оборудованию для нужд единой дежурно-диспетчерской службы (ЕДДС), за счет этого увеличено количество функционирующих камер видеонаблюдения правоохранительного сегмента АПК «Безопасный город» на 10 шт. и соответственно выявленных (зафиксированных) с использованием АПК «Безопасный город» преступлений, административных правонарушений, установленных лиц, подозреваемых в совершении преступлений, на 0,01%. </t>
  </si>
  <si>
    <t>В 2024 году изготовлена и установлена наглядная агитация - информационные щиты, знаки "Купаться запрещено" в количестве 6 комплектов.</t>
  </si>
  <si>
    <t>Исполнен муниципальный контракт (договор) на осуществление строительного контроля.</t>
  </si>
  <si>
    <t>Осуществлено содержание мест захоронения - 1 965 684 кв.м</t>
  </si>
  <si>
    <t xml:space="preserve">Выполнен ремонт следующих объектов: «Речной артиллерийский катер времен ВОВ» (покраска), «Стела-памятник Труженикам тыла» на площади Победы, «Памятник генерал-губернатору Н.Н.Муравьеву-Амурскому (монтаж гранитных плит с тыльной стороны). Также отремонтированы памятник В.И.Ленину на площади Ленина, памятник в сквере ул. Б.Хмельницкого-ул.Красноармейская, декоративная подсветка на Триумфальной Арке. Изготовлена ПСД на капитальный ремонт объекта «Памятник воинам-амурцам, погибшим на фронтах ВОВ 1941-1945 гг.». Количество памятников истории и культуры, находящихся в удовлетворительном состоянии, составило 174 ед. </t>
  </si>
  <si>
    <t>Количество муниципальных культурно-досуговых учреждений, в которых обновлена и укреплена материально-техническая база, составило 1 ед. - выполнен капитальный ремонт одноэтажного жилого корпуса летнего типа в "Детском оздоровительном лагере им. Ю.А. Гагарина".</t>
  </si>
  <si>
    <t xml:space="preserve">Установлена архитектурная подсветка на объектах 4х муниципальных культурно-досуговых учреждений - отделение МБУК "ГДК" Дом культуры с.Садовое по ул.Садовая 1 и по ул.Юбилейная 13, отделение МБУК "ГДК" Дом культуры с.Белогорье по ул.Релочная 22 и фасад ОКЦ по ул.Ленина 100 со стороны р.Амур. </t>
  </si>
  <si>
    <t xml:space="preserve">В 2024 году поддержаны в рамках муниципального гранта в сфере культуры и искусства 10 проектов, присуждены премии 6 работникам муниципальных организаций культуры и дополнительного образования детей, внесшим значительный вклад в развитие культуры города Благовещенска, и премии муниципального образования города Благовещенска 4 лауреатам. </t>
  </si>
  <si>
    <t xml:space="preserve">Количество проектов, по которым оказана поддержка на финансовое обеспечение затрат, связанных с обустройством мест массового отдыха населения (парков) или погашение задолженности по денежным обязательствам получателя субсидии, связанным с обустройством мест массового отдыха населения (парков) и возникшим на основании вступивших в силу судебных актов и предъявленных исполнительных документов, предусматривающих обращение взыскания на средства юридического лица (при наличии), составило 2 ед. (устройство видеонаблюдения в Первомайском парке и погашение задолженности по денежным обязательствам муниципального предприятия г.Благовещенска «Городской парк культуры и отдыха» по иску ИП Чекрышева). Предоставлена субсидия МП "Горпарк" в соответствии с Порядком, утвержденным постановлением администрации г.Благовещенска от 12.05.2021 № 1603. </t>
  </si>
  <si>
    <t xml:space="preserve">Количество мест общего пользования, доступных для населения в местах массового отдыха населения (парках) на территории муниципального образования, составило 1 ед. (общественный туалет в Городском парке). Предоставлена субсидия МП "Горпарк" в соответствии с Порядком, утвержденным постановлением администрации г.Благовещенска от 28.06.2021 №2445. </t>
  </si>
  <si>
    <t xml:space="preserve">Экипированы 3 сборные команды г. Благовещенска в количестве 86 чел. </t>
  </si>
  <si>
    <t xml:space="preserve">В 2024 году оказана поддержка на проведение спортивных мероприятий, обеспечение подготовки спортсменов высокого класса, материально-техническое обеспечение сборных спортивных команд одной некоммерческой организации (НКО) - РОО «Федерация спортивной гимнастики Амурской области». Количество спортсменов и их тренеров, получивших премии за достижение высоких спортивных результатов на областных спартакиадах Амурской области, официальных чемпионатах, кубках, первенствах Российской Федерации, Европы и мира, составило 182 чел. </t>
  </si>
  <si>
    <t xml:space="preserve">В 2024 году на территории г.Благовещенска были организованы 4 секции для занятий физической культурой и спортом лиц с ограниченными возможностями здоровья (по парабадминтону для людей с любыми формами поражения опорно-двигательного аппарата, настольному теннису, волейболу, плаванию) и проведены 10 мероприятий для лиц с ограниченными возможностями здоровья (учебно-тренировочные занятия по бадминтону и волейболу). Количество граждан с ограниченными возможностями здоровья и инвалидов, систематически занимающихся физической культурой и спортом, составило 2 980. </t>
  </si>
  <si>
    <t>Количество одаренных детей, получающих премию за особые успехи в освоении образовательных программ, различных видов творческой, общественной и спортивной деятельности, составило 40 человек.</t>
  </si>
  <si>
    <t xml:space="preserve">Приняты меры по инженерно-технической защите объектов в 40 образовательных организациях. </t>
  </si>
  <si>
    <t>Численность детей с 8 до 18 лет, вступивших во Всероссийское детско-юношеское военно-патриотическое общественное движение "Юнармия", составила 1200 чел.</t>
  </si>
  <si>
    <t>Количество дето-дней бесплатного питания обучающихся в муниципальных общеобразовательных организациях, составило 1 868 292 дето-дней.</t>
  </si>
  <si>
    <t>Остаток планового объема финансирования и недостижение непосредственного результата "Количество детей-инвалидов, семьям которых компенсированы затраты родителей (законных представителей) на организацию обучения по основным общеобразовательным программам на дому - 20 чел." обусловлены тем, что в 2024 году заявлений от родителей (законных представителей) на организацию обучения по основным общеобразовательным программам на дому детей - инвалидов не поступало.</t>
  </si>
  <si>
    <t>Численность педагогических работников, принятых на должность "советник директора по воспитанию и взаимодействию с детскими общественными объединениями" в муниципальных общеобразовательных организациях, составила 21 чел.</t>
  </si>
  <si>
    <t>Доля педагогических работников, принятых на должность "советник директора по воспитанию и взаимодействию с детскими общественными объединениями" муниципальных общеобразовательных организаций, получивших вознаграждение, в общей численности педагогических работников такой категории, составила 100%.</t>
  </si>
  <si>
    <t>Невыполнение работ обусловлено, тем что бюджетные ассигнования в полном объеме (с учетом средств на проведение гос. экспертизы) были доведены МАОУ "Лицей №11 г.Благовещенск" в конце финансового года - соответственно достижение непосредственного результата "Готовность проектной документации на реконструкцию кровли здания МАОУ "Лицей №11 г.Благовещенск" перенесено на 2025 г.</t>
  </si>
  <si>
    <t>Выполнены работы по уличному освещению фасадов 7 зданий следующих образовательных организаций: МАДОУ "ДС №№ 3, 5", МАОУ "Школа № 12", МАОУ "Алексеевская гимназия", МАОУ "Прогимназия".</t>
  </si>
  <si>
    <t>Приобретено, доставлено, смонтировано игровое оборудование в 2-х объектах дошкольного образования - МАДОУ "Детские сады №№ 3, 28".</t>
  </si>
  <si>
    <t>Созданы необходимые условия для осуществления полномочий по опеке и попечительству 15 специалистам.</t>
  </si>
  <si>
    <t>Число детей, оставшихся без попечения родителей, передаваемых на воспитание в семьи, обеспеченных единовременным пособием, составило 65 чел.</t>
  </si>
  <si>
    <t>В 2024 году организованы и проведены 70 массовых мероприятий, направленных на реализацию основных направлений государственной молодежной политики в городе Благовещенске, вовлечены 7300 молодых людей в возрасте от 14 до 35 лет включительно. Самые значимые городские молодежные мероприятия 2024 года: конкурс "Самая-самая новогодняя красавица", форум "Моё здоровье", мастер-класс "Солнце в ладонях" по бисероплетению, патриотический флешмоб "За Россию!" в честь дня конституции, показ фильма "Забытые", форум "Молодых ученых".</t>
  </si>
  <si>
    <t>Оказана поддержка 25 активным и талантливым молодым людям в рамках конкурса по присуждению премий в области профессионального образования «Лучший студенческий центр-2024» и конкурса на предоставление молодежной премии мэра города Благовещенска «14-35».</t>
  </si>
  <si>
    <t>Предоставлены субсидии региональной общественной организации «Ресурсный центр поддержки и развития добровольчества «Прогресс&amp;Я»», некоммерческому партнерству «Туристы Амура» и реализованы 2 проекта в сфере молодежной политики на территории г.Благовещенска «Молодежный межнациональный культурный фестиваль «ЭтноБлаг», городской интенсив «Стану Примером» - участие в которых приняли 150 молодых людей.</t>
  </si>
  <si>
    <r>
      <t>Создание комфортной городской среды в малых городах и исторических поселениях – победителях Всероссийского конкурса лучших проектов создания комфортной городской среды</t>
    </r>
    <r>
      <rPr>
        <sz val="18"/>
        <rFont val="Times New Roman"/>
        <family val="1"/>
        <charset val="204"/>
      </rPr>
      <t>, всего</t>
    </r>
  </si>
  <si>
    <r>
      <t xml:space="preserve">В целях реализации </t>
    </r>
    <r>
      <rPr>
        <b/>
        <sz val="18"/>
        <rFont val="Times New Roman"/>
        <family val="1"/>
        <charset val="204"/>
      </rPr>
      <t xml:space="preserve">национального проекта "Жилье и городская среда" </t>
    </r>
    <r>
      <rPr>
        <sz val="18"/>
        <rFont val="Times New Roman"/>
        <family val="1"/>
        <charset val="204"/>
      </rPr>
      <t>на территории города Благовещенска реализуется один проект «Комплексное благоустройство сквера им. В.М.Приемыхова и улиц 50 лет Октября на участке от ул. Амурская до ул. Горького» города Благовещенска - победитель Всероссийского конкурса лучших проектов создания комфортной городской среды. В 2024 году проведены торги и/или конкурсные процедуры на выполнение работ по реализации проекта, заключен контракт и обеспечено 100% кассовое исполнение средств субсидии. Получатель субсидии - МКП «Городской сервисно-торговый комплекс». Между МКП «ГСТК» и ООО «ДСК» «Амурстрой» заключен контракт от 24.06.2024 № 14/534, срок выполнения работ - 15.12.2025. Подрядчиком выполнен демонтаж асфальтобетонного покрытия, завершено устройство канализации и водоснабжения, тротуара. Подрядчику направлен аванс 45 913,7 тыс. руб., готовность  объекта –  25%.  Работы приостановлены до наступления положительных температур, предварительно в срок до 01.04.2025.</t>
    </r>
  </si>
  <si>
    <r>
      <t>Реализация мероприятий планов социального развития центров экономического роста субъектов Российской Федерации, входящих в состав Дальневосточного округа (в части благоустройства дальневосточных дворов)</t>
    </r>
    <r>
      <rPr>
        <sz val="18"/>
        <rFont val="Times New Roman"/>
        <family val="1"/>
        <charset val="204"/>
      </rPr>
      <t>, всего</t>
    </r>
  </si>
  <si>
    <r>
      <t>Реализация мероприятий планов социального развития центров экономического роста субъектов Российской Федерации, входящих в состав Дальневосточного федерального округа (за исключением направлений расходов R5052, R5053)</t>
    </r>
    <r>
      <rPr>
        <sz val="18"/>
        <rFont val="Times New Roman"/>
        <family val="1"/>
        <charset val="204"/>
      </rPr>
      <t>, всего</t>
    </r>
  </si>
  <si>
    <r>
      <t>Информационное сопровождение деятельности администрации города Благовещенска в сфере туризма</t>
    </r>
    <r>
      <rPr>
        <sz val="18"/>
        <rFont val="Times New Roman"/>
        <family val="1"/>
        <charset val="204"/>
      </rPr>
      <t>, всего</t>
    </r>
  </si>
  <si>
    <r>
      <t>Размещение информационно-аналитического материала в периодических печатных изданиях</t>
    </r>
    <r>
      <rPr>
        <sz val="18"/>
        <rFont val="Times New Roman"/>
        <family val="1"/>
        <charset val="204"/>
      </rPr>
      <t>, всего</t>
    </r>
  </si>
  <si>
    <r>
      <t>Оказание региональной поддержки малого и среднего предпринимательства, включая крестьянские (фермерские) хозяйства (в части предоставления субсидии местным бюджетам на поддержку и развитие субъектов малого и среднего предпринимательства, включая крестьянские (фермерские) хозяйства)</t>
    </r>
    <r>
      <rPr>
        <sz val="18"/>
        <rFont val="Times New Roman"/>
        <family val="1"/>
        <charset val="204"/>
      </rPr>
      <t>, всего</t>
    </r>
  </si>
  <si>
    <r>
      <t>Обеспечение мероприятий по переселению граждан из аварийного жилищного фонда </t>
    </r>
    <r>
      <rPr>
        <sz val="18"/>
        <rFont val="Times New Roman"/>
        <family val="1"/>
        <charset val="204"/>
      </rPr>
      <t>, всего</t>
    </r>
  </si>
  <si>
    <r>
      <t>В целях реализации</t>
    </r>
    <r>
      <rPr>
        <b/>
        <sz val="18"/>
        <rFont val="Times New Roman"/>
        <family val="1"/>
        <charset val="204"/>
      </rPr>
      <t xml:space="preserve"> национального проекта «Жилье и городская среда»</t>
    </r>
    <r>
      <rPr>
        <sz val="18"/>
        <rFont val="Times New Roman"/>
        <family val="1"/>
        <charset val="204"/>
      </rPr>
      <t xml:space="preserve"> на территории муниципального образования города Благовещенска  в 2024 году: 1) выплачено возмещение за 9 изъятых аварийных квартир общей площадью 278,03 кв. м, 21 чел., на общую сумму 39 386,4 тыс. руб., 2) по определениям суда в отношении 9 квартир общей площадью 326,07 кв. м, 25 чел., вопрос изъятия которых решается в суде, перечислено на счета судебного департамента в качестве обеспечительных мер 35 999,3 тыс. руб., 3) в 2023 году заключено 14 контрактов на приобретение 14 квартир путем участия в долевом строительстве на общую сумму 48 683,7 тыс. руб , из них аванс 43 815,3 тыс. руб. перечислен в 2023 году на счета-эскроу, остаток 4 868,4 тыс. руб. планировалось оплатить после передачи квартир в муниципальную собственность в декабре 2024 года. В связи с задержкой застройщиком сроков ввода в эксплуатацию, передача квартир в муниципальную собственность и оплата оставшихся 4 868,4 тыс. руб. перенесены на 2025 год. Достигнутый в 2024 г. результат (целевой показатель): площадь расселенных аварийных домов составила 0,28 тыс.кв.м; количество граждан, переселяемых из аварийного жилищного фонда - 21 чел.  </t>
    </r>
  </si>
  <si>
    <r>
      <t>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r>
    <r>
      <rPr>
        <sz val="18"/>
        <rFont val="Times New Roman"/>
        <family val="1"/>
        <charset val="204"/>
      </rPr>
      <t>, всего</t>
    </r>
  </si>
  <si>
    <r>
      <t>Финансовое обеспечение государственных полномочий по проведению текущего или капитального ремонта жилых помещений, расположенных на территории области и принадлежащих на праве собственности детям-сиротам и детям, оставшимся без попечения родителей, лицам из их числа </t>
    </r>
    <r>
      <rPr>
        <sz val="18"/>
        <rFont val="Times New Roman"/>
        <family val="1"/>
        <charset val="204"/>
      </rPr>
      <t>, всего</t>
    </r>
  </si>
  <si>
    <r>
      <t>Финансовое обеспечение предоставления гражданам, стоящим на учете, мер социальной поддержки в виде единовременной денежной выплаты для улучшения жилищных условий, приобретения земельного участка для индивидуального жилищного строительства</t>
    </r>
    <r>
      <rPr>
        <sz val="18"/>
        <rFont val="Times New Roman"/>
        <family val="1"/>
        <charset val="204"/>
      </rPr>
      <t>, всего</t>
    </r>
  </si>
  <si>
    <r>
      <t>Обеспечение жильем граждан, состоящих на учете в качестве нуждающихся в улучшении жилищных условий, в целях исполнения судебных решений</t>
    </r>
    <r>
      <rPr>
        <sz val="18"/>
        <rFont val="Times New Roman"/>
        <family val="1"/>
        <charset val="204"/>
      </rPr>
      <t>, всего</t>
    </r>
  </si>
  <si>
    <r>
      <t>Приобретение квартир в муниципальную собственность по решениям суда</t>
    </r>
    <r>
      <rPr>
        <sz val="18"/>
        <rFont val="Times New Roman"/>
        <family val="1"/>
        <charset val="204"/>
      </rPr>
      <t>, всего</t>
    </r>
  </si>
  <si>
    <r>
      <t>Переселение граждан, проживающих в ликвидируемом аварийном жилищном фонде, расположенном на территории, планируемой к комплексной застройке</t>
    </r>
    <r>
      <rPr>
        <sz val="18"/>
        <rFont val="Times New Roman"/>
        <family val="1"/>
        <charset val="204"/>
      </rPr>
      <t xml:space="preserve"> </t>
    </r>
    <r>
      <rPr>
        <b/>
        <i/>
        <sz val="18"/>
        <rFont val="Times New Roman"/>
        <family val="1"/>
        <charset val="204"/>
      </rPr>
      <t>(капитальные вложения)</t>
    </r>
  </si>
  <si>
    <r>
      <t>Переселение граждан, проживающих в ликвидируемом аварийном жилищном фонде, расположенном на территории, планируемой к комплексной застройке</t>
    </r>
    <r>
      <rPr>
        <sz val="18"/>
        <rFont val="Times New Roman"/>
        <family val="1"/>
        <charset val="204"/>
      </rPr>
      <t xml:space="preserve"> </t>
    </r>
    <r>
      <rPr>
        <b/>
        <i/>
        <sz val="18"/>
        <rFont val="Times New Roman"/>
        <family val="1"/>
        <charset val="204"/>
      </rPr>
      <t>(прочие расходы)</t>
    </r>
  </si>
  <si>
    <r>
      <t xml:space="preserve">Осуществление муниципальными образованиями дорожной деятельности в отношении автомобильных дорог местного значения и сооружений на них </t>
    </r>
    <r>
      <rPr>
        <b/>
        <i/>
        <sz val="18"/>
        <rFont val="Times New Roman"/>
        <family val="1"/>
        <charset val="204"/>
      </rPr>
      <t>(прочие расходы)</t>
    </r>
  </si>
  <si>
    <r>
      <t>Осуществление муниципальными образованиями дорожной деятельности в отношении автомобильных дорог местного значения и сооружений на них</t>
    </r>
    <r>
      <rPr>
        <sz val="18"/>
        <rFont val="Times New Roman"/>
        <family val="1"/>
        <charset val="204"/>
      </rPr>
      <t xml:space="preserve"> </t>
    </r>
    <r>
      <rPr>
        <b/>
        <i/>
        <sz val="18"/>
        <rFont val="Times New Roman"/>
        <family val="1"/>
        <charset val="204"/>
      </rPr>
      <t>(капитальные вложения)</t>
    </r>
  </si>
  <si>
    <r>
      <t xml:space="preserve">Осуществление муниципальными образованиями дорожной деятельности в отношении автомобильных дорог местного значения и сооружений на них (осуществление строительного контроля) </t>
    </r>
    <r>
      <rPr>
        <b/>
        <i/>
        <sz val="18"/>
        <rFont val="Times New Roman"/>
        <family val="1"/>
        <charset val="204"/>
      </rPr>
      <t>(прочие расходы)</t>
    </r>
  </si>
  <si>
    <r>
      <t xml:space="preserve">В 2024 году выполнены работы </t>
    </r>
    <r>
      <rPr>
        <u/>
        <sz val="18"/>
        <rFont val="Times New Roman"/>
        <family val="1"/>
        <charset val="204"/>
      </rPr>
      <t>по экспертно-лабораторному сопровождению</t>
    </r>
    <r>
      <rPr>
        <sz val="18"/>
        <rFont val="Times New Roman"/>
        <family val="1"/>
        <charset val="204"/>
      </rPr>
      <t xml:space="preserve">: 1) ремонта улично-дорожной сети г.Благовещенска в рамках реализации муниципальной программы "Развитие транспортной системы города Благовещенска", 2) ремонта автомобильной дороги по Игнатьевскому шоссе от ул.Дорожников в сторону ул.Василенко; </t>
    </r>
    <r>
      <rPr>
        <u/>
        <sz val="18"/>
        <rFont val="Times New Roman"/>
        <family val="1"/>
        <charset val="204"/>
      </rPr>
      <t>по проведению экспертизы выполнения работ</t>
    </r>
    <r>
      <rPr>
        <sz val="18"/>
        <rFont val="Times New Roman"/>
        <family val="1"/>
        <charset val="204"/>
      </rPr>
      <t xml:space="preserve"> по ремонту дорожного покрытия и тротуаров по ул. Политехническая от ул. Красноармейской до ул. Октябрьской;</t>
    </r>
    <r>
      <rPr>
        <u/>
        <sz val="18"/>
        <rFont val="Times New Roman"/>
        <family val="1"/>
        <charset val="204"/>
      </rPr>
      <t xml:space="preserve"> по осуществлению контроля (надзора) за выполнение работ</t>
    </r>
    <r>
      <rPr>
        <sz val="18"/>
        <rFont val="Times New Roman"/>
        <family val="1"/>
        <charset val="204"/>
      </rPr>
      <t xml:space="preserve"> по: 1) ремонту тротуаров от ул.Б.Хмельницкого до ул.Калинина вдоль здания ул.Ленина, 130/1, по ул.50 лет Октября вдоль дома №48, МАОУ "Гимназия №25 г. Благовещенска им. Героя России А. Иванова" со стороны Кантемирова, по ул. Пушкина от ул. Ленина до МАОУ "Школа № 14 г. Благовещенска"; по ул. Кольцевая от дома № 60 до дома № 62; по ул. Ломоносова от дома № 160 до дома № 164; 2) устройству пешеходного тротуара на подходах к пешеходному переходу по ул. Чайковского, 301; 3) обустройству пешеходных переходов по ул.Чайковского, 309, ул. Театральная в районе станционного пункта «Ж/д вокзал» п. Моховая Падь, ул. Пушкина на участке от ул. Фрунзе до ул. Ленина; 4) ремонту подземного пешеходного перехода по адресу: Амурская область, г. Благовещенск, ул. Театральная, квартал 322,339; 5) устройству пешеходного перехода с подходами по ул. Кузнечная в районе ул. Соколовская; 6) установке и подключению остановочных павильонов по ул. Театральная от ул. Ленина до ул. Амурской; ул. Ленина от ул. Политехническая до ул. Лазо; ул. Амурская от ул. Театральная до ул. Чайковского; ул. 50 лет Октября от ул. Горького до ул. Октябрьской; ул. Пионерская, 31; 7) ремонту автомобильной дороги по ул. 50 лет Октября от ул. Амурская до ул. Октябрьская. Остаток лимитов обусловлен не предоставлением подрядчиками исполнительной документации по контрактам, существенными нарушениями условий контракта и выявлеными замечаниями, устранение которых возможно только в теплое время.</t>
    </r>
  </si>
  <si>
    <r>
      <t>Осуществление муниципальными образованиями дорожной деятельности в отношении автомобильных дорог местного значения и сооружений на них (осуществление строительного контроля)</t>
    </r>
    <r>
      <rPr>
        <sz val="18"/>
        <rFont val="Times New Roman"/>
        <family val="1"/>
        <charset val="204"/>
      </rPr>
      <t xml:space="preserve"> </t>
    </r>
    <r>
      <rPr>
        <b/>
        <i/>
        <sz val="18"/>
        <rFont val="Times New Roman"/>
        <family val="1"/>
        <charset val="204"/>
      </rPr>
      <t>(капитальные вложения)</t>
    </r>
  </si>
  <si>
    <r>
      <t>Расходы на обустройство остановок для школьных маршрутов, а также освещение улично-дорожной сети населенных пунктов Амурской области</t>
    </r>
    <r>
      <rPr>
        <sz val="18"/>
        <rFont val="Times New Roman"/>
        <family val="1"/>
        <charset val="204"/>
      </rPr>
      <t>, всего</t>
    </r>
  </si>
  <si>
    <t>Обустроено 3 остановки для школьных маршрутов, по адресам: п. Моховая падь, ул. Горная (район МАОУ «Школа № 23»); п.Мясокомбинат, ул.Октябрьская; с.Белогорье (район ст.Белогорье). Остаток лимитов обусловлен экономией сложившейся по результатам торгов.</t>
  </si>
  <si>
    <r>
      <t>Выполнение предпроектной проработки по моделированию транспортных потоков в целях определения транспортно-планировочных решений на пересечении улиц Игнатьевское шоссе-Студенческая в г.Благовещенск, Амурская область</t>
    </r>
    <r>
      <rPr>
        <sz val="18"/>
        <rFont val="Times New Roman"/>
        <family val="1"/>
        <charset val="204"/>
      </rPr>
      <t>, всего</t>
    </r>
  </si>
  <si>
    <r>
      <t>Ремонт и содержание дорог</t>
    </r>
    <r>
      <rPr>
        <sz val="18"/>
        <rFont val="Times New Roman"/>
        <family val="1"/>
        <charset val="204"/>
      </rPr>
      <t>, всего</t>
    </r>
  </si>
  <si>
    <r>
      <t>Содержание и обслуживание средств регулирования дорожного движения</t>
    </r>
    <r>
      <rPr>
        <sz val="18"/>
        <rFont val="Times New Roman"/>
        <family val="1"/>
        <charset val="204"/>
      </rPr>
      <t>, всего</t>
    </r>
  </si>
  <si>
    <r>
      <t>Обустройство примыкания к автомобильной дороге по ул. Ленина на участке от ул. Политехническая до ул. Чайковского</t>
    </r>
    <r>
      <rPr>
        <sz val="18"/>
        <rFont val="Times New Roman"/>
        <family val="1"/>
        <charset val="204"/>
      </rPr>
      <t>, всего</t>
    </r>
  </si>
  <si>
    <r>
      <t>Региональный проект "Дорожная сеть" </t>
    </r>
    <r>
      <rPr>
        <sz val="18"/>
        <rFont val="Times New Roman"/>
        <family val="1"/>
        <charset val="204"/>
      </rPr>
      <t>, всего</t>
    </r>
  </si>
  <si>
    <r>
      <t>Осуществление дорожной деятельности в рамках реализации национального проекта "Безопасные качественные дороги"</t>
    </r>
    <r>
      <rPr>
        <sz val="18"/>
        <rFont val="Times New Roman"/>
        <family val="1"/>
        <charset val="204"/>
      </rPr>
      <t>, всего</t>
    </r>
  </si>
  <si>
    <r>
      <t xml:space="preserve">В целях реализации </t>
    </r>
    <r>
      <rPr>
        <b/>
        <sz val="18"/>
        <rFont val="Times New Roman"/>
        <family val="1"/>
        <charset val="204"/>
      </rPr>
      <t>национального проекта «Безопасные качественные дороги»</t>
    </r>
    <r>
      <rPr>
        <sz val="18"/>
        <rFont val="Times New Roman"/>
        <family val="1"/>
        <charset val="204"/>
      </rPr>
      <t xml:space="preserve"> на территории муниципального образования города Благовещенска в 2024 году приведены к нормативным требованиям посредством проведения ремонта автомобильные дороги общей протяженностью - 3,4 км, нарастающим итогом с 2019 года протяженностью - 44,1 км. В рамках аванса выплаченного в 2023 году выполнены работы по подготовке проектной и рабочей документации, реконструкции объекта: "Реконструкция ул. Тепличная города Благовещенска" 1 этап. Также, в 2024 году выполнен ремонт автомобильной дороги по ул. Тенистая от ул. Островского до ул. 50 лет Октября и по ул. Ленина от МАОУ "Школа № 22 г. Благовещенска" до ул. Нагорная. Выполнены работы по ремонту автомобильной дороги: по ул. Театральная от ул. Ленина до ул. Горького; по ул. 50 лет Октября от ул. Амурская до ул. Октябрьская; по ул. Ленина от ул. Чайковского до ул. Театральная; по ул. Ленина от ул. Пушкина до ул. Чайковского;по ул. Амурская от ул. Политехническая до ул. Театральная.</t>
    </r>
  </si>
  <si>
    <r>
      <t>Осуществление дорожной деятельности в рамках реализации национального проекта "Безопасные качественные дороги" (осуществление строительного контроля, авторского надзора)</t>
    </r>
    <r>
      <rPr>
        <sz val="18"/>
        <rFont val="Times New Roman"/>
        <family val="1"/>
        <charset val="204"/>
      </rPr>
      <t>, всего</t>
    </r>
  </si>
  <si>
    <r>
      <t>Создание условий для предоставления транспортных услуг населению и организация транспортного обслуживания населения в границах городского округа </t>
    </r>
    <r>
      <rPr>
        <sz val="18"/>
        <rFont val="Times New Roman"/>
        <family val="1"/>
        <charset val="204"/>
      </rPr>
      <t>, всего</t>
    </r>
  </si>
  <si>
    <t>В 2024 году осуществлена поставка 12 автобусов  среднего класса марки ПАЗ на сумму 189 083 160,0 руб. (средства ИБК). Остаток лимитов обусловлен экономией сложившейся по результатам торгов.</t>
  </si>
  <si>
    <r>
      <t>Субсидия на оказание финансовой помощи в целях предупреждения банкротства или восстановления платежеспособности муниципальных унитарных предприятий города Благовещенска</t>
    </r>
    <r>
      <rPr>
        <sz val="18"/>
        <rFont val="Times New Roman"/>
        <family val="1"/>
        <charset val="204"/>
      </rPr>
      <t>, всего</t>
    </r>
  </si>
  <si>
    <r>
      <t>Выполнение работ по разработке схемы водоснабжения и водоотведения города Благовещенска </t>
    </r>
    <r>
      <rPr>
        <sz val="18"/>
        <rFont val="Times New Roman"/>
        <family val="1"/>
        <charset val="204"/>
      </rPr>
      <t>, всего</t>
    </r>
  </si>
  <si>
    <r>
      <t>Расходы, направленные на модернизацию коммунальной инфраструктуры</t>
    </r>
    <r>
      <rPr>
        <b/>
        <i/>
        <sz val="18"/>
        <rFont val="Times New Roman"/>
        <family val="1"/>
        <charset val="204"/>
      </rPr>
      <t xml:space="preserve"> (капитальные вложения)</t>
    </r>
  </si>
  <si>
    <r>
      <t>Расходы, направленные на модернизацию коммунальной инфраструктуры</t>
    </r>
    <r>
      <rPr>
        <b/>
        <i/>
        <sz val="18"/>
        <rFont val="Times New Roman"/>
        <family val="1"/>
        <charset val="204"/>
      </rPr>
      <t xml:space="preserve"> (прочие расходы)</t>
    </r>
  </si>
  <si>
    <r>
      <t>Реконструкция тепловой сети в квартале 345 г.Благовещенск, Амурская область (в т.ч. проектные работы).</t>
    </r>
    <r>
      <rPr>
        <sz val="18"/>
        <rFont val="Times New Roman"/>
        <family val="1"/>
        <charset val="204"/>
      </rPr>
      <t>, всего</t>
    </r>
  </si>
  <si>
    <r>
      <t>Реализация мероприятий в сфере коммунальной инфраструктуры и благоустройства территорий, одобренных Президиумом (штабом) Правительственной комиссии по региональному развитию в Российской Федерации </t>
    </r>
    <r>
      <rPr>
        <sz val="18"/>
        <rFont val="Times New Roman"/>
        <family val="1"/>
        <charset val="204"/>
      </rPr>
      <t>, всего</t>
    </r>
  </si>
  <si>
    <r>
      <t>Расходы, направленные на модернизацию коммунальной инфраструктуры (осуществление авторского надзора и строительного контроля)</t>
    </r>
    <r>
      <rPr>
        <sz val="18"/>
        <rFont val="Times New Roman"/>
        <family val="1"/>
        <charset val="204"/>
      </rPr>
      <t>, всего</t>
    </r>
  </si>
  <si>
    <r>
      <t>Подготовка технического задания и расчета стоимости проектных и изыскательских работ по объекту: Реконструкция водозабора Северного жилого района, г.Благовещенск, Амурская область"</t>
    </r>
    <r>
      <rPr>
        <sz val="18"/>
        <rFont val="Times New Roman"/>
        <family val="1"/>
        <charset val="204"/>
      </rPr>
      <t>, всего</t>
    </r>
  </si>
  <si>
    <r>
      <t>Внедрение автоматизированной системы диспетчеризации приборов учета энергоресурсов</t>
    </r>
    <r>
      <rPr>
        <sz val="18"/>
        <rFont val="Times New Roman"/>
        <family val="1"/>
        <charset val="204"/>
      </rPr>
      <t>, всего</t>
    </r>
  </si>
  <si>
    <r>
      <t>Компенсация выпадающих доходов, связанных с производством, передачей, распределением тепловой энергии, выполнением работ по техническому и эксплуатационному обслуживанию котельных установок, тепловых сетей муниципальными бюджетными учреждениями города Благовещенска</t>
    </r>
    <r>
      <rPr>
        <sz val="18"/>
        <rFont val="Times New Roman"/>
        <family val="1"/>
        <charset val="204"/>
      </rPr>
      <t>, всего</t>
    </r>
  </si>
  <si>
    <r>
      <t>Оборудование контейнерных площадок для сбора твердых коммунальных отходов (оборудование контейнерных площадок для раздельного сбора мусора)</t>
    </r>
    <r>
      <rPr>
        <sz val="18"/>
        <rFont val="Times New Roman"/>
        <family val="1"/>
        <charset val="204"/>
      </rPr>
      <t>, всего</t>
    </r>
  </si>
  <si>
    <r>
      <t>Проведение капитального ремонта и ремонта дворовых территорий многоквартирных домов, проездов к дворовым территориям многоквартирных домов, устройство ограждений на территориях (территорий) многоквартирных домов, устройство детских и спортивных площадок на дворовых территориях многоквартирных домов</t>
    </r>
    <r>
      <rPr>
        <sz val="18"/>
        <rFont val="Times New Roman"/>
        <family val="1"/>
        <charset val="204"/>
      </rPr>
      <t>, всего</t>
    </r>
  </si>
  <si>
    <r>
      <t>Субсидии казенным предприятиям на возмещение затрат, связанных с выполнением заказа по уборке с территорий общего пользования случайного мусора, а также по установке и содержанию элементов благоустройства на территориях общего пользования муниципального образования города Благовещенска</t>
    </r>
    <r>
      <rPr>
        <sz val="18"/>
        <rFont val="Times New Roman"/>
        <family val="1"/>
        <charset val="204"/>
      </rPr>
      <t>, всего</t>
    </r>
  </si>
  <si>
    <r>
      <t>Ремонт площади Победы</t>
    </r>
    <r>
      <rPr>
        <sz val="18"/>
        <rFont val="Times New Roman"/>
        <family val="1"/>
        <charset val="204"/>
      </rPr>
      <t>, всего</t>
    </r>
  </si>
  <si>
    <r>
      <t>Проведение капитального ремонта, реконструкции и ремонта элементов благоустройства в с.Белогорье г.Благовещенска</t>
    </r>
    <r>
      <rPr>
        <sz val="18"/>
        <rFont val="Times New Roman"/>
        <family val="1"/>
        <charset val="204"/>
      </rPr>
      <t>, всего</t>
    </r>
  </si>
  <si>
    <r>
      <t>Содержание и уборка улиц, площадей, тротуаров, общественных территорий (за исключением придомовых территорий) и прочих элементов благоустройства</t>
    </r>
    <r>
      <rPr>
        <sz val="18"/>
        <rFont val="Times New Roman"/>
        <family val="1"/>
        <charset val="204"/>
      </rPr>
      <t>, всего</t>
    </r>
  </si>
  <si>
    <r>
      <t>Устройство монолитных железобетонных фундаментов и постаментов для установки памятника с барельефами</t>
    </r>
    <r>
      <rPr>
        <sz val="18"/>
        <rFont val="Times New Roman"/>
        <family val="1"/>
        <charset val="204"/>
      </rPr>
      <t>, всего</t>
    </r>
  </si>
  <si>
    <r>
      <t xml:space="preserve">В 2024 году общая площадь территории города Благовещенска с подготовленной документацией по планировке территории (нарастающим итогом с 2015 года) составила 222 га (за 2024 год подготовлена документация по планировке территории города площадью 13 га) - </t>
    </r>
    <r>
      <rPr>
        <i/>
        <sz val="18"/>
        <rFont val="Times New Roman"/>
        <family val="1"/>
        <charset val="204"/>
      </rPr>
      <t>выполнены работы: по подготовке проекта планировки территории и проекта межевания территории части квартала 103, квартала 252; по разработке документации по планировке территории в составе проекта планировки территории и проекта межевания территории для размещения линейного объекта - автомобильной дороги по ул. Калинина от ул. Краснофлотская до ул. Ленина; по разработке вариантов планировочных и объёмнопространственных решений в отношении территории вдоль пер. Релочный (часть кварталов 14, 15); по разработке вариантов планировочных решений в отношении территории земельного участка с кадастровым номером 28:01:110007:12; по топографической съемке масштаба 1:500 сквера БГПУ.</t>
    </r>
    <r>
      <rPr>
        <sz val="18"/>
        <rFont val="Times New Roman"/>
        <family val="1"/>
        <charset val="204"/>
      </rPr>
      <t xml:space="preserve"> Наличие актуализированных документов территориального планирования и градостроительного зонирования в количестве 1 ед. - </t>
    </r>
    <r>
      <rPr>
        <i/>
        <sz val="18"/>
        <rFont val="Times New Roman"/>
        <family val="1"/>
        <charset val="204"/>
      </rPr>
      <t xml:space="preserve">выполнены работы по разработке проекта Правил землепользования и застройки муниципального образования города Благовещенска в новой редакции.    </t>
    </r>
    <r>
      <rPr>
        <sz val="18"/>
        <rFont val="Times New Roman"/>
        <family val="1"/>
        <charset val="204"/>
      </rPr>
      <t xml:space="preserve">  </t>
    </r>
  </si>
  <si>
    <t>Обеспечена деятельность муниципального учреждения «Городское управление капитального строительства» (МУ «ГУКС»), исполняющего функции технического заказчика по объектам капитального строительства муниципальной собственности и выступающего от имени муниципального образования города Благовещенска. Остаток планового объема финансирования обусловлен сложившейся экономией по заработной плате, налогам и договору на поставку лицензионных программ для сметного отдела.</t>
  </si>
  <si>
    <r>
      <t>Софинансирование расходов, связанных с развитием аппаратно-программного комплекса "Безопасный город"</t>
    </r>
    <r>
      <rPr>
        <sz val="18"/>
        <rFont val="Times New Roman"/>
        <family val="1"/>
        <charset val="204"/>
      </rPr>
      <t>, всего</t>
    </r>
  </si>
  <si>
    <r>
      <t>Обеспечение функционирования АПК "Безопасный город" и комплексной системы экстренного оповещения населения, информационное обеспечение и пропаганда нарушений общественного порядка, терроризма и экстремизма</t>
    </r>
    <r>
      <rPr>
        <sz val="18"/>
        <rFont val="Times New Roman"/>
        <family val="1"/>
        <charset val="204"/>
      </rPr>
      <t>, всего</t>
    </r>
  </si>
  <si>
    <r>
      <t xml:space="preserve">В 2024 году организован доступ к единой системе видеонаблюдения города (количество функционирующих камер видеонаблюдения правоохранительного сегмента АПК «Безопасный город» составило 512 шт. из планируемых 504 шт., </t>
    </r>
    <r>
      <rPr>
        <b/>
        <sz val="18"/>
        <rFont val="Times New Roman"/>
        <family val="1"/>
        <charset val="204"/>
      </rPr>
      <t>положительное отклонение</t>
    </r>
    <r>
      <rPr>
        <sz val="18"/>
        <rFont val="Times New Roman"/>
        <family val="1"/>
        <charset val="204"/>
      </rPr>
      <t xml:space="preserve"> обусловлено безвозмездной передачей КУМИ г.Благовещенска 4х автобусных павильонов с установленными в них 8 камерами).</t>
    </r>
    <r>
      <rPr>
        <i/>
        <sz val="18"/>
        <rFont val="Times New Roman"/>
        <family val="1"/>
        <charset val="204"/>
      </rPr>
      <t xml:space="preserve"> </t>
    </r>
    <r>
      <rPr>
        <sz val="18"/>
        <rFont val="Times New Roman"/>
        <family val="1"/>
        <charset val="204"/>
      </rPr>
      <t xml:space="preserve">Количество обращений по уголовным и административным делам, выявленных (зафиксированных) с использованием АПК «Безопасный город», составило 1880 ед. Фактическое значение непосредственного результата "Количество выявленных (зафиксированных) с использованием АПК «Безопасный город» преступлений, административных правонарушений, установленных лиц, подозреваемых в совершении преступлений" отсутствует в связи с прекращением функционирования АПК на муниципальном уровне с 01.03.2024 и последующей его передачей в ГКУ "Амурупрадор". Обеспечено функционирование муниципальной системы оповещения населения города (35 объектов), аттестация автоматизированной системы управления технологическим процессом по требованиям безопасности информации - 100%. Информационное обеспечение и осуществление мероприятий в сфере профилактики правонарушений, терроризма и экстремизма - 100%. Недоосвоение бюджетных средств обусловлено экономией денежных средств.   </t>
    </r>
  </si>
  <si>
    <r>
      <t>Обновление и укрепление материально-технической базы АПК "Безопасный город" и комплексной системы экстренного оповещения населения</t>
    </r>
    <r>
      <rPr>
        <sz val="18"/>
        <rFont val="Times New Roman"/>
        <family val="1"/>
        <charset val="204"/>
      </rPr>
      <t>, всего</t>
    </r>
  </si>
  <si>
    <t xml:space="preserve">В 2024 году исполнены договоры на: передачу неисключительных прав (лицензий) на использование средств защиты информации и установочные комплекты (дистрибутивы), антивирусного программного обеспечения, программных средств криптографической защиты информации; поставку средств защиты информации для муниципальной системы оповещения; установку программного обеспечения и комплекса звукового информирования населения, приобретённых в 2023 году. Таким образом обновлены муниципальная системы экстренного оповещения населения (поставка комплектующих, приобретение и установка программного обеспечения в количестве 3 ед.) и техника (оборудование) ЕДДС для функционирования АПК «Безопасный город» в количестве 1 ед. Недоосвоение бюджетных средств обусловлено экономией денежных средств.   </t>
  </si>
  <si>
    <t xml:space="preserve">В 2024 году осуществлено функционирование 9 спасательных постов, в том числе: отремонтированы спасательные вышки; выплачена заработная плата спасателям-матросам в купальный период; оплачены страховые взносы; осуществлена поставка аптечек для оказания неотложной мед. помощи, спецодежды, нефтепродуктов; изготовлена полиграфическая продукция (флаеры). Остаток планового объема финансирования и недоосвоение бюджетных средств обусловлены экономией денежных средств.     </t>
  </si>
  <si>
    <t>В 2024 году в весенний и осенний пожароопасные периоды: изготовлена и установлена наглядная агитация в количестве 3 ед. в виде баннеров, которые информируют граждан о соблюдении мер пожарной безопасности в лесах, с указанием телефонных номеров единых служб спасения, в т.ч. ЕДДС управления по делам ГОЧС г. Благовещенска; приобретены автономные дымовые пожарные извещатели в количестве 392 ед.; организовано тушение лесных пожаров муниципального образования г. Благовещенска в количестве 2 ед. Также: выплачена заработная плата спасателям поисково-спасательного отряда (ПСО); оплачены поставки ГСМ, нефтепродуктов через сеть автозаправочных станций, спецодежды (в т.ч. перчаток спилковых комбинированных); выполнены работы по обновлению противопожарных минерализованных полос и разрывов в лесах, расположенных в границах городского округа. Остаток планового объема финансирования и недоосвоение бюджетных средств обусловлены экономией в части расходов на начисления в ФОТ.</t>
  </si>
  <si>
    <r>
      <t>Капитальные вложения в объекты муниципальной собственности (берегоукрепление и реконструкция набережной р. Амур, г. Благовещенск (4-й этап строительства: 1 пусковой комплекс, 2 пусковой комплекс, 3 пусковой комплекс (участок N 10), завершение строительства 2 очереди 1 пускового комплекса участка N 5, 2 пускового комплекса участка N 5 и участка N 6 в составе 3-го этапа строительства объекта)) </t>
    </r>
    <r>
      <rPr>
        <sz val="18"/>
        <rFont val="Times New Roman"/>
        <family val="1"/>
        <charset val="204"/>
      </rPr>
      <t>, всего</t>
    </r>
  </si>
  <si>
    <t>Введен в эксплуатацию объект «Берегоукрепление и реконструкция набережной р. Амур, г.Благовещенск (4-й этап строительства: 1 пусковой комплекс, 2 пусковой комплекс, 3 пусковой комплекс (участок № 10))» - разрешения на ввод от 23.12.2024 № 28-01-90-2024, от 26.04.2024 № 28-01-27-2024, от 22.08.2024 № 28-01-48-2024. Исполнены 2 контракта (договора) на осуществление авторского надзора за строительством объекта. Остаток планового объема финансирования обусловлен экономией.</t>
  </si>
  <si>
    <t xml:space="preserve">Исполнены контракты на оказание услуг по: отлову, транспортировке в приют и возврату на прежнее место обитания, временному содержанию и учету, проведению ветеринарных мероприятий. Отловлено 864 животных. Остаток планового объема финансирования обусловлен экономией.   </t>
  </si>
  <si>
    <r>
      <t>Капитальные вложения в объекты государственной (муниципальной) собственности субъектов Российской Федерации и (или) софинансирование мероприятий, не относящихся к капитальным вложениям в объекты государственной (муниципальной) собственности субъектов Российской Федерации (берегоукрепление и реконструкция набережной р. Амур, г. Благовещенск (завершение строительства 2 очереди 1 пускового комплекса участка N 5, 2 пускового комплекса участка N 5 и участка N 6 в составе 3-го этапа строительства объекта))</t>
    </r>
    <r>
      <rPr>
        <sz val="18"/>
        <rFont val="Times New Roman"/>
        <family val="1"/>
        <charset val="204"/>
      </rPr>
      <t>, всего</t>
    </r>
  </si>
  <si>
    <t xml:space="preserve">Техническая готовность объекта составила 98,84% из планируемой 100%, незначительное недостижение обусловлено не отработкой подрядчиком аванса в размере 171,5 млн. руб. Администрацией г.Благовещенска выдано разрешение на ввод объекта в эксплуатацию от 28.12.2024 №28-01-101-2024.  </t>
  </si>
  <si>
    <r>
      <t>Капитальные вложения в объекты государственной (муниципальной) собственности субъектов Российской Федерации и (или) софинансирование мероприятий, не относящихся к капитальным вложениям в объекты государственной (муниципальной) собственности субъектов Российской Федерации (берегоукрепление и реконструкция набережной р. Амур, г. Благовещенск (завершение строительства 2 очереди 1 пускового комплекса участка N 5, 2 пускового комплекса участка N 5 и участка N 6 в составе 3-го этапа строительства объекта). Осуществление строительного контроля.)</t>
    </r>
    <r>
      <rPr>
        <sz val="17"/>
        <rFont val="Times New Roman"/>
        <family val="1"/>
        <charset val="204"/>
      </rPr>
      <t>, всего</t>
    </r>
  </si>
  <si>
    <r>
      <t xml:space="preserve">Предоставлена субсидия муниципальному казенному предприятию города Благовещенска «Городской сервисно-торговый комплекс» (МКП "ГСТК"). Ликвидированы 76 свалок (из планируемых 75, </t>
    </r>
    <r>
      <rPr>
        <b/>
        <sz val="18"/>
        <rFont val="Times New Roman"/>
        <family val="1"/>
        <charset val="204"/>
      </rPr>
      <t>положительное отклонение</t>
    </r>
    <r>
      <rPr>
        <sz val="18"/>
        <rFont val="Times New Roman"/>
        <family val="1"/>
        <charset val="204"/>
      </rPr>
      <t xml:space="preserve"> обусловлено выявлением дополнительной свалки).</t>
    </r>
  </si>
  <si>
    <t>Изготовлены технические планы на объект в количестве 3 шт. (инженерных сетей освещения, наружных инженерных сетей, здания туалета). Остаток планового объема финансирования обусловлен экономией.</t>
  </si>
  <si>
    <r>
      <t xml:space="preserve">Предоставлена субсидия МКП "ГСТК". Площадь обслуживаемой зеленой зоны (с целью снижения загрязнения атмосферного воздуха) составила 162,7 тыс.кв.м., количество посадочного материала (саженцы деревьев и кустарников)  - 262 шт. из планируемых 203, </t>
    </r>
    <r>
      <rPr>
        <b/>
        <sz val="18"/>
        <rFont val="Times New Roman"/>
        <family val="1"/>
        <charset val="204"/>
      </rPr>
      <t>положительное отклонение</t>
    </r>
    <r>
      <rPr>
        <sz val="18"/>
        <rFont val="Times New Roman"/>
        <family val="1"/>
        <charset val="204"/>
      </rPr>
      <t xml:space="preserve"> обусловлено снижением закупочной цены на посадочный материал. Остаток планового объема финансирования обусловлен реорганизацией "ГСТК" из МПК в МБУ, что повлекло изменение документов и переносом работ на 2025 год.
</t>
    </r>
  </si>
  <si>
    <r>
      <t>Благоустройство "Военно-мемориального участка на действующем кладбище 17 км Новотроицкое шоссе"</t>
    </r>
    <r>
      <rPr>
        <sz val="18"/>
        <rFont val="Times New Roman"/>
        <family val="1"/>
        <charset val="204"/>
      </rPr>
      <t>, всего</t>
    </r>
  </si>
  <si>
    <t>Осуществлено благоустройство "Военно-мемориального участка на действующем кладбище 17 км Новотроицкое шоссе", в т.ч. облицовка керамогранитными плитами и установка надгробий. Остаток планового объема финансирования обусловлен экономией.</t>
  </si>
  <si>
    <r>
      <t>Уборка несанкционированных свалок</t>
    </r>
    <r>
      <rPr>
        <sz val="18"/>
        <rFont val="Times New Roman"/>
        <family val="1"/>
        <charset val="204"/>
      </rPr>
      <t>, всего</t>
    </r>
  </si>
  <si>
    <t>Осуществлены вывоз и утилизация 1 186,58 тонн мусора (из планируемых 2 449,24 - недостижение обусловлено выпадением обильных снежных осадков в ноябре и соответственно МБУ "ГСТК" не ликвидированы 7 свалок, которые планируется ликвидировать в 2025 году.</t>
  </si>
  <si>
    <r>
      <t>Организация и содержание мест захоронения</t>
    </r>
    <r>
      <rPr>
        <sz val="18"/>
        <rFont val="Times New Roman"/>
        <family val="1"/>
        <charset val="204"/>
      </rPr>
      <t>, всего</t>
    </r>
  </si>
  <si>
    <t xml:space="preserve">Обеспечена деятельность МКУ «Управление по делам гражданской обороны и чрезвычайным ситуациям города Благовещенска», осуществляющего полномочия по безопасности жизнедеятельности населения и территорий (заработная плата, компенсация на питание поисково-спасательного отряда, услуги связи, коммунальные услуги). Остаток планового объема финансирования и недоосвоение бюджетных средств обусловлены сложившейся экономией по результатам осуществления закупок путем проведения электронных аукционов. </t>
  </si>
  <si>
    <r>
      <t>Мероприятия по сохранению памятников амурчанам, погибшим в годы Великой Отечественной войны и войны с Японией 1945 года</t>
    </r>
    <r>
      <rPr>
        <sz val="18"/>
        <rFont val="Times New Roman"/>
        <family val="1"/>
        <charset val="204"/>
      </rPr>
      <t>, всего</t>
    </r>
  </si>
  <si>
    <t xml:space="preserve">Предоставлена субсидия на финансовое обеспечение затрат, связанных с выполнением работ по ремонту памятников истории, увековечивающих память и исторические события на территории муниципального образования г.Благовещенска - ООО «Камила». Недовыполнение работ обусловлено сроком достижения результата «Капитальный ремонт ОКН регионального значения «Памятник воинам-амурцам, погибшим в годы ВОВ 1941-1945 гг.» по адресу: Амурская область, г. Благовещенск, Площадь Победы»» - 2025 год, в т.ч. поставка изделий из камня - до 30.05.2025. Положительное заключение экспертизы ПСД от ГКУ "Строитель" в наличии. </t>
  </si>
  <si>
    <t xml:space="preserve">Обеспечена деятельность 5 муниципальных учреждений дополнительного образования в сфере культуры: МБУ ДО «Центральная детская школа искусств им.М.Ф.Кнауф-Каминской», МБУ ДО «Детская музыкальная школа им. Г.М. Сапаловой», МБУ ДО Детская художественная школа им.П.С.Евстафьева», МБУ ДО «Детская школа искусств с.Белогорье», МАУ ДО «Детская хореографическая школа «Ровесники»» (заработная плата, коммунальные услуги, услуги по содержанию имущества, закупка товаров, работ и услуг для обеспечения муниципальных нужд, налоги, прочие расходы, а также мероприятия по антитеррористической защищенности и пожарной безопасности объектов - физическая и пультовая охрана объектов, обслуживание тревожной кнопки, видеонаблюдения, охранно-пожарной сигнализации, пожарный радиомониторинг на сумму 4 971,9 тыс. руб.). Количество детей, обучающихся на бесплатной основе в муниципальных бюджетных учреждениях дополнительного образования в сфере культуры, составило 1 875 человек. Внебюджетные средства расходуются по мере необходимости.  </t>
  </si>
  <si>
    <t xml:space="preserve">Обеспечена деятельность МБУК «Муниципальная информационная библиотечная система», включающего 12 библиотек: МБ «Центральная», МБ «Диалог», МБ «Солнечная», МБ Искусств, МБ «Багульник», МБ «Дом семьи», МБО им. Б. Машука, МБ с. Белогорье, МБ с. Плодопитомник, ММБ им. А.П. Чехова, МДБ им. П. Комарова, МБ с. Садовое (заработная плата, коммунальные услуги, услуги по содержанию имущества, закупка товаров, работ и услуг для обеспечения муниципальных нужд, налоги, прочие расходы, а также мероприятия по антитеррористической защищенности и пожарной безопасности объектов - физическая охрана объектов, обслуживание тревожной кнопки, видеонаблюдения, охранно-пожарной сигнализации, электронной системы пропусков на сумму 2 793,9 тыс. руб.). В 2024 году количество зарегистрированных пользователей в муниципальных библиотеках составило 29,9 тыс. чел., количество посещений муниципальных библиотек - 230,4 тыс.ед., количество документов (книговыдача), выданных в муниципальных библиотеках - 613,6 тыс. экз. Также проведены ремонтные работы в МБ «Дом Семьи» по ул. Пионерская 157. Внебюджетные средства расходуются по мере необходимости.  </t>
  </si>
  <si>
    <t>Установлена архитектурная подсветка на фасаде муниципальной библиотеки Багульник (п. Моховая Падь, Литер 2). Работы выполнены полностью, остаток средств обусловлен экономией и будет возвращен подрядчиком на счет МБУК «Муниципальная информационная библиотечная система».</t>
  </si>
  <si>
    <r>
      <t xml:space="preserve">В целях реализации </t>
    </r>
    <r>
      <rPr>
        <b/>
        <sz val="18"/>
        <rFont val="Times New Roman"/>
        <family val="1"/>
        <charset val="204"/>
      </rPr>
      <t>национального проекта «Культура»</t>
    </r>
    <r>
      <rPr>
        <sz val="18"/>
        <rFont val="Times New Roman"/>
        <family val="1"/>
        <charset val="204"/>
      </rPr>
      <t xml:space="preserve"> переоснащена по модельному стандарту одна муниципальная библиотека - «Дом Семьи» по ул. Пионерская 157 (приобретены оборудование, мебель, литература). Открытие в статусе модельной муниципальной библиотеки состоялось 21.10.2024. </t>
    </r>
  </si>
  <si>
    <t>Обеспечена деятельность двух муниципальных бюджетных и автономных учреждений культуры - «Городской дом культуры» и «Общественно-Культурный Центр» (заработная плата, коммунальные услуги, услуги по содержанию имущества, закупка товаров, работ и услуг для обеспечения муниципальных нужд, налоги, прочие расходы, а также мероприятия по антитеррористической защищенности и пожарной безопасности объектов - физическая и пультовая охрана объектов, обслуживание тревожной кнопки, видеонаблюдения, охранно-пожарной сигнализации, электронной системы пропусков и др. на сумму 3 243,2 тыс. руб. МБУК «ГДК» и на сумму 8 548,0 тыс. руб. МАУК «ОКЦ»). В 2024 году число культурно-досуговых мероприятий, проведенных культурно-досуговыми учреждениями, составило 1 012 ед., количество участников культурно-досуговых мероприятий - 37,7 тыс. чел., число клубных формирований - 67 ед. Внебюджетные средства освоены с учётом остатков на 01.01.2024, полученных МБУК «ГДК» и МАУК «ОКЦ» в результате приносящей доход деятельности. Также, за счет внебюджетных средств с 01.10.2024 по 31.12.2024 обеспечена деятельность МБУ "Горпарк", вошедшего в состав подведомственных учреждений управления культуры (с марта 2025 г. МБУ "Горпарк" подведомствен управлению ЖКХ в составе МБУ "ГСТК").</t>
  </si>
  <si>
    <r>
      <t>Обновление и укрепление материально-технической базы муниципальных организаций (учреждений)</t>
    </r>
    <r>
      <rPr>
        <sz val="18"/>
        <rFont val="Times New Roman"/>
        <family val="1"/>
        <charset val="204"/>
      </rPr>
      <t>, всего</t>
    </r>
  </si>
  <si>
    <t xml:space="preserve">Количество реализованных на территории муниципального образования проектов, основанных на местных инициативах, составило 2 ед. ("Утепление стены фасада МБУК "ГДК" по адресу: с.Плодопитомник, ул.Центральная 1" и "Капитальный ремонт ДК с.Белогорье г.Благовещенска, Амурской области (2 этап)") из планируемых 3 ед. - недостижение результата и остаток планового объема финансирования обусловлены задержкой поставки необходимого оборудования по проекту "Благоустройство прилегающей территории Дома культуры, расположенного по адресу: с.Садовое, ул.Юбилейная, 13" (контракт от 30.07.2024 № 0293 с ИП Соколов А.В. на сумму 1 448,454 тыс. руб., в т.ч. ОБ - 1 207,03940 тыс. руб.) и экономией средств в размере 1 024,64539 тыс. руб. (в т.ч. ОБ - 852,41166 тыс. руб.) по проекту "Капитальный ремонт ДК с.Белогорье г.Благовещенска, Амурской области (2 этап)". </t>
  </si>
  <si>
    <t>Обеспечена деятельность управления культуры администрации города Благовещенска, осуществляющего функции исполнительно-распорядительного органа муниципального образования (заработная плата, иные выплаты персоналу, закупка товаров, работ и услуг для обеспечения муниципальных нужд), и курирующего деятельность 10 муниципальных организаций культуры. Также обеспечены установленные уровни среднемесячной заработной платы работников муниципальных учреждений культуры в размере 63,0 тыс. руб. из планируемого 60,6 тыс. руб. и педагогических работников учреждений дополнительного образования детей сферы культуры в размере 62,0 тыс. руб. из планируемого 61,2 тыс. руб. - положительное отклонение обусловлено оказанием материальной помощи и выплат единовременных премий, не входящих в систему оплаты труда, работникам муниципальных бюджетных, автономных и казенных учреждений согласно постановлению администрации города Благовещенска от 25.06.2015 № 2413 (в ред. от 15.12.2021) "Об утверждении Положения о порядке оказания материальной помощи и выплаты единовременных премий, не входящих в систему оплаты труда, работникам муниципальных бюджетных, автономных и казенных учреждений".</t>
  </si>
  <si>
    <r>
      <t>Расходы на обеспечение деятельности (оказание услуг,выполнение работ) муниципальных организаций (учреждений)</t>
    </r>
    <r>
      <rPr>
        <sz val="18"/>
        <rFont val="Times New Roman"/>
        <family val="1"/>
        <charset val="204"/>
      </rPr>
      <t>, всего</t>
    </r>
  </si>
  <si>
    <t xml:space="preserve">Обеспечена деятельность муниципального учреждения спортивно-оздоровительного комплекса «Юность» (выплата заработной платы, текущие расходы), в соответствии с муниципальным заданием на оказание муниципальных услуг (выполнение работ) проведены на территории МУ СОК «Юность»: 66 физкультурно-оздоровительных и спортивных мероприятий, число посетителей спортивных объектов составило 63 000 человек; 6 мероприятий в рамках ВФСК «ГТО», в которых приняли участие 1 400 человек, количество испытаний (тестов) «ГТО» составило 12 единиц, количество участников тестирования комплекса «ГТО» - 1 800 человек. Также привлечены к физкультурно-оздоровительным занятиям 100 инвалидов и лиц с ограниченными возможностями здоровья, проведены по одному занятию по местам проживания граждан, число посетителей «Умной» спортивной площадки за 2024 год составило 4 500 человек. За счет предоставления субсидии на иные цели в 2024 году на спортивном объекте МУ СОК «Юность» выполнен монтаж автоматической установки пожарной сигнализации и систем оповещения. Недовыполнение работ обусловлено авансированием работ по разработке ПСД по устройству системы водостока с электроподогревом по зданию спортивного центра с универсальным игровым залом МУ СОК «Юность» в рамках субсидии на иные цели (срок окончания работ - 25.01.2025). Внебюджетные средства освоены с учётом остатков на 01.01.2024, полученных МУ СОК «Юность» в результате приносящей доход деятельности, и расходуются по мере необходимости.  </t>
  </si>
  <si>
    <t xml:space="preserve">Обеспечена деятельность муниципального автономного учреждения дополнительного образования «Спортивная школа «Центр боевых искусств» (выплата заработной платы работникам МАУ ДО «СШЦБИ», текущие расходы), в соответствии с утвержденным муниципальным заданием на оказание муниципальных услуг (выполнение работ): число лиц, прошедших спортивную подготовку по неолимпийским видам спорта составило 121 человек, по олимпийским видам спорта - 39 человек. Внебюджетные средства расходуются по мере необходимости.   </t>
  </si>
  <si>
    <t>В 2024 году проведены официальные физкультурные и спортивные мероприятия в количестве 281 ед., в т.ч.: 1 комплексное мероприятие (спартакиада), направленное на развитие школьного и студенческого спорта; 2 мероприятия, направленных на повышение числа занимающихся физической культурой и спортом по месту работы граждан. Оказана поддержка 12 НКО на проведение спортивных мероприятий. Количество граждан, систематически занимающихся физической культурой и спортом, составило 123 584 чел., в т. ч.: количество детей и молодежи (возраст 3 - 29 лет) – 69 839 чел.; количество граждан среднего возраста (женщины: 30 - 54 года; мужчины: 30 - 59 лет) – 51 863 чел.; количество граждан старшего возраста (женщины: 55 лет и старше; мужчины: 60 лет и старше) – 10 287 чел. Остаток планового объема финансирования обусловлен тем, что поставщик поставил товар (наградная атрибутика -медали) ненадлежащего качества и несоответствующий техническому заданию.</t>
  </si>
  <si>
    <t xml:space="preserve">В 2024 году проведены городские спортивно-массовые мероприятия - Дни Здоровья: «Кросс-2024», «Азимут - 2024», «Лыжня-2024», количество участников составило 5 000 чел. Мероприятие «Оранжевый Мяч» было отменено по причине проведения его в г. Свободном. </t>
  </si>
  <si>
    <t>В 2024 году численность детей от 1 года до 8 лет, за которых выплачена родителям (законным представителям) компенсация за присмотр и уход за детьми, осваивающими программы дошкольного образования, составила 10 234 чел. Остаток планового объема финансирования обусловлен излишне предусмотренными бюджетными средствами при планировании - в течение года управлением образования направлялось письмо в министерство образования Амурской области с просьбой об уменьшении лимитов.</t>
  </si>
  <si>
    <t>Обеспечена деятельность 43 муниципальных образовательных организаций (учреждений), численность детей в возрасте от 5 до 18 лет, охваченных программами дополнительного образования в организациях дополнительного образования детей, составила 8 250 человек. Осуществлены работы по благоустройству территорий, текущему ремонту в 18 образовательных организациях. Остаток планового объема финансирования обусловлен резервом бюджетных средств для непредвиденных расходов (внеплановый отпуск, увольнение, выход из строя технологического оборудования и др.). Недовыполнение работ обусловлено тем, что счета за потребление электроэнергии и иные услуги в декабре 2024 г. поступают в январе 2025 г. - оплата будет произведена по факту за счет оставшихся на счетах образовательных организаций средств.</t>
  </si>
  <si>
    <t xml:space="preserve">Количество детей из малообеспеченных семей, обеспеченных бесплатным питанием, составило 32 человека. Остаток планового объема финансирования и недоосвоение обусловлены излишне предусмотренными средствами при планировании и уменьшением количества таких детей в течение года. </t>
  </si>
  <si>
    <t>Количество детей с ограниченными возможностями здоровья, обучающихся в муниципальных общеобразовательных организациях по адаптированной программе, обеспеченных двухразовым питанием, составило 594 человека. Остаток планового объема финансирования и недовыполнение работ обусловлены большой заболеваемостью среди данной категории обучающихся (финансирование осуществляется согласно предоставленных заявок, то есть исходя из фактической посещаемости) и остатками средств на счетах образовательных организаций за счет поступившего финансирования в конце года для оплаты в январе очередного финансового года.</t>
  </si>
  <si>
    <r>
      <t>Проведение мероприятий по противопожарной и антитеррористической защищенности муниципальных образовательных организаций</t>
    </r>
    <r>
      <rPr>
        <sz val="18"/>
        <rFont val="Times New Roman"/>
        <family val="1"/>
        <charset val="204"/>
      </rPr>
      <t>, всего</t>
    </r>
  </si>
  <si>
    <t>Численность детей от 5 до 18 лет, получивших сертификаты дополнительного образования в рамках системы персонифицированного финансирования дополнительного образования, составила 11 042 чел. Остаток планового объема финансирования и недовыполнение работ обусловлены излишне предусмотренными средствами при планировании и остатками средств на счетах образовательных организаций за счет поступившего финансирования в конце года для оплаты в январе очередного финансового года.</t>
  </si>
  <si>
    <t>Численность педагогических работников, исполняющих обязанности классных руководителей, составила 965 человек. Остаток планового объема финансирования и недовыполнение работ обусловлены излишне предусмотренными бюджетными средствами при планировании (в течение года управлением образования направлялось письмо в министерство образования и науки Амурской области с просьбой об уменьшении лимитов) и остатками средств на счетах образовательных организаций за счет поступившего финансирования в конце года для оплаты за январь очередного финансового года.</t>
  </si>
  <si>
    <r>
      <t>Предоставление сертификатов на детей, посещающих частные организации, осуществляющие образовательную деятельность по образовательным программам дошкольного образования </t>
    </r>
    <r>
      <rPr>
        <sz val="18"/>
        <rFont val="Times New Roman"/>
        <family val="1"/>
        <charset val="204"/>
      </rPr>
      <t>, всего</t>
    </r>
  </si>
  <si>
    <r>
      <t xml:space="preserve">Количество выданных сертификатов на детей в возрасте от 1,5 до 3 лет, посещающих организации, в месяц, составило 150 шт. (из планируемых 160 шт., отклонение обусловлено неуточнением планового значения в соответствии с доп.соглашением от 18.12.2024), количество детей в возрасте от 1,5 до 3 лет, выбывших из актуальной очереди на предоставление места в муниципальных дошкольных образовательных организациях - 354 чел. (из планируемых 160 чел., </t>
    </r>
    <r>
      <rPr>
        <b/>
        <sz val="18"/>
        <rFont val="Times New Roman"/>
        <family val="1"/>
        <charset val="204"/>
      </rPr>
      <t>положительное отклонение</t>
    </r>
    <r>
      <rPr>
        <sz val="18"/>
        <rFont val="Times New Roman"/>
        <family val="1"/>
        <charset val="204"/>
      </rPr>
      <t xml:space="preserve"> обусловлено тем, что в течение года выбывают дети достигшие 3-х летнего возраста, на их место выписываются дополнительные сертификаты на детей в возрасте от 1,5 до 3 лет, посещающих частные дошкольные организации). Остаток планового объема финансирования обусловлен следующими причинами: предоставление мест в муниципальных образовательных организациях, реализующих программы дошкольного образования, детям, которые посещали частные детские сады по сертификату дошкольника; расторжение договоров об оказании возмездных социальных услуг, регламентирующих оплату по сертификатам дошкольника, заключенных между родителями (законными представителями) и частными детскими садами в связи с высокой стоимостью услуги.</t>
    </r>
  </si>
  <si>
    <r>
      <t>Организация бесплатного горячего питания обучающихся, получающих начальное общее образование в муниципальных образовательных организациях </t>
    </r>
    <r>
      <rPr>
        <sz val="18"/>
        <rFont val="Times New Roman"/>
        <family val="1"/>
        <charset val="204"/>
      </rPr>
      <t>, всего</t>
    </r>
  </si>
  <si>
    <t>Количество обучающихся 1 - 4 классов муниципальных общеобразовательных организаций, обеспеченных бесплатным горячим питанием, составило 12 831 чел. Недовыполнение работ обусловлено остатками средств на счетах образовательных организаций для оплаты за в январе очередного финансового года.</t>
  </si>
  <si>
    <r>
      <t>Создание условий для эффективного патриотического воспитания обучающихся, обеспечивающих развитие у каждого подростка, верности Отечеству, готовности приносить пользу обществу и государству путем вовлечения детей во всероссийское военно- патриотическое общественное движение "Юнармия" </t>
    </r>
    <r>
      <rPr>
        <sz val="18"/>
        <rFont val="Times New Roman"/>
        <family val="1"/>
        <charset val="204"/>
      </rPr>
      <t>, всего</t>
    </r>
  </si>
  <si>
    <r>
      <t>Финансовое обеспечение государственных полномочий по выплате компенсации затрат родителей ( законных представителей) детей - инвалидов на организацию обучения по основным общеобразовательным программам на дому</t>
    </r>
    <r>
      <rPr>
        <sz val="18"/>
        <rFont val="Times New Roman"/>
        <family val="1"/>
        <charset val="204"/>
      </rPr>
      <t>, всего</t>
    </r>
  </si>
  <si>
    <r>
      <t>Организация подвоза обучающихся в муниципальных образовательных организациях. проживающих в отдаленных населенных пунктах</t>
    </r>
    <r>
      <rPr>
        <sz val="18"/>
        <rFont val="Times New Roman"/>
        <family val="1"/>
        <charset val="204"/>
      </rPr>
      <t>, всего</t>
    </r>
  </si>
  <si>
    <t>Количество обучающихся, проживающих в отдаленных населенных пунктах городского округа, охваченных организованным подвозом, составило 638 чел. Остаток планового объема финансирования, недоосвоение и недовыполнение работ обусловлены экономией бюджетных средств, сложившейся за счет вакантной должности сопровождающих воспитателей, и остатками средств на счетах образовательных организаций для оплаты в январе 2025 г. услуг,  оказанных в конце декабря 2024 г.</t>
  </si>
  <si>
    <r>
      <t>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и муниципальных общеобразовательных организациях, общедоступного и бесплатного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всего </t>
    </r>
    <r>
      <rPr>
        <sz val="18"/>
        <rFont val="Times New Roman"/>
        <family val="1"/>
        <charset val="204"/>
      </rPr>
      <t>, всего</t>
    </r>
  </si>
  <si>
    <t>Численность детей от 1 года до 8 лет, охваченных программами дошкольного образования, составила 11 554 чел., численность обучающихся по программам общего образования в  общеобразовательных организациях - 30,0 тыс. чел. Недовыполнение работ обусловлено остатками средств на счетах образовательных организаций за счет поступившего финансирования в конце года для дальнейшего финансирования данного мероприятия в первой декаде января очередного финансового года.</t>
  </si>
  <si>
    <r>
      <t>Финансовое обеспечение государственных полномочий Амурской области по организации бесплатного питания обучающихся в муниципальных образовательных организациях, расположенных на территории Амурской области (в части организации бесплатного питания детей из многодетных семей и детей, военнослужащих и сотрудников некоторых федеральных государственных органов, обучающихся по программам основного общего и (или) среднего общего образования) </t>
    </r>
    <r>
      <rPr>
        <sz val="18"/>
        <rFont val="Times New Roman"/>
        <family val="1"/>
        <charset val="204"/>
      </rPr>
      <t>, всего</t>
    </r>
  </si>
  <si>
    <t>Количество детей из многодетных семей, обеспеченных бесплатным питанием, составило 1 138 чел., количество детей военнослужащих и сотрудников некоторых федеральных государственных органов, обучающихся по программам основного общего и (или) среднего общего образования, обеспеченных бесплатным питанием, 28 чел. Остаток планового объема финансирования и недовыполнение работ обусловлены излишне предусмотренными бюджетными средствами при планировании (в течение года управлением образования направлялось письмо в министерство образования и науки Амурской области с просьбой об уменьшении лимитов) и остатками средств на счетах образовательных организаций за счет поступившего финансирования в конце года для оплаты в январе очередного финансового года.</t>
  </si>
  <si>
    <r>
      <t>Финансовое обеспечение государственных полномочий Амурской области по организации бесплатного питания обучающихся в муниципальных образовательных организациях, расположенных на территории Амурской области (в части организации бесплатного питания детей военнослужащих и сотрудников некоторых федеральных государственных органов, обучающихся по программам основного общего и (или) среднего общего образования, принимающих участие в специальной военной операции) </t>
    </r>
    <r>
      <rPr>
        <sz val="18"/>
        <rFont val="Times New Roman"/>
        <family val="1"/>
        <charset val="204"/>
      </rPr>
      <t>, всего</t>
    </r>
  </si>
  <si>
    <t>Количество детей (военнослужащих и сотрудников некоторых федеральных государственных органов, принимающих участие в специальной военной операции), обучающихся по программам основного общего и (или) среднего общего образования и обеспеченных бесплатным питанием, составило 475 чел. Недовыполнение работ обусловлено остатками средств на счетах образовательных организаций за счет поступившего финансирования в конце года для дальнейшего финансирования данного мероприятия в первой декаде января очередного финансового года.</t>
  </si>
  <si>
    <r>
      <t>Финансовое обеспечение государственных полномочий Амурской области по организации бесплатного питания обучающихся в муниципальных образовательных организациях, расположенных на территории Амурской области ( в части финансового обеспечения материальных средств для осуществления государственных полномочий) </t>
    </r>
    <r>
      <rPr>
        <sz val="18"/>
        <rFont val="Times New Roman"/>
        <family val="1"/>
        <charset val="204"/>
      </rPr>
      <t>, всего</t>
    </r>
  </si>
  <si>
    <t>Уровень обеспечения указанных государственных полномочий в соответствии с доведенным финансированием, составил 100%. Остаток планового объема финансирования обусловлен излишне запланированными средствами.</t>
  </si>
  <si>
    <r>
      <t>Ежемесячное денежное вознаграждение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г.Байконура и федеральной территории "Сириус", муниципальных общеобразовательных организаций и профессиональных образовательных организаций </t>
    </r>
    <r>
      <rPr>
        <sz val="18"/>
        <rFont val="Times New Roman"/>
        <family val="1"/>
        <charset val="204"/>
      </rPr>
      <t>, всего</t>
    </r>
  </si>
  <si>
    <r>
      <t>Ежемесячное денежное вознаграждение советникам директоров по воспитанию и взаимодействию с детскими общественными объединениями муниципальных общеобразовательных организаций (в части выплаты разницы в районных коэффициентах и финансового обеспечения затрат муниципального образования по организации осуществления государственного полномочия) </t>
    </r>
    <r>
      <rPr>
        <sz val="18"/>
        <rFont val="Times New Roman"/>
        <family val="1"/>
        <charset val="204"/>
      </rPr>
      <t>, всего</t>
    </r>
  </si>
  <si>
    <r>
      <t>Предоставление бесплатного питания отдельным категориям обучающихся 1-4 классов в классах полного дня и группах продленного дня в муниципальных общеобразовательных организациях, расположенных на территории города Благовещенска </t>
    </r>
    <r>
      <rPr>
        <sz val="18"/>
        <rFont val="Times New Roman"/>
        <family val="1"/>
        <charset val="204"/>
      </rPr>
      <t>, всего</t>
    </r>
  </si>
  <si>
    <t>Количество детей отдельных категорий обучающихся 1-4 классов в классах полного дня в муниципальных общеобразовательных организациях, расположенных на территории г.Благовещенска и получающих бесплатное питание, составило 1 чел., количество детей отдельных категорий в группах продленного дня в муниципальных общеобразовательных организациях, расположенных на территории города и получающих бесплатное питание,- 8 чел. Недовыполнение работ обусловлено заболеваемостью среди данной категории обучающихся (финансирование осуществляется согласно предоставленных заявок, то есть исходя из фактической посещаемости).</t>
  </si>
  <si>
    <r>
      <t>Развитие инфраструктуры дошкольного, общего и дополнительного образования </t>
    </r>
    <r>
      <rPr>
        <sz val="18"/>
        <rFont val="Times New Roman"/>
        <family val="1"/>
        <charset val="204"/>
      </rPr>
      <t>, всего</t>
    </r>
  </si>
  <si>
    <r>
      <t>Капитальные вложения в объекты муниципальной собственности, всего </t>
    </r>
    <r>
      <rPr>
        <sz val="18"/>
        <rFont val="Times New Roman"/>
        <family val="1"/>
        <charset val="204"/>
      </rPr>
      <t>, всего</t>
    </r>
  </si>
  <si>
    <r>
      <t>Освещение значимых общественных и социальных объектов города Благовещенска за счет пожертвований </t>
    </r>
    <r>
      <rPr>
        <sz val="18"/>
        <rFont val="Times New Roman"/>
        <family val="1"/>
        <charset val="204"/>
      </rPr>
      <t>, всего</t>
    </r>
  </si>
  <si>
    <t>Осуществлено благоустройство территорий одной общеобразовательной организации - МАОУ "Лицей № 11". Работы выполнены в полном объеме, оплата осуществлена подрядчику по факту принятых МУ «ГУКС» работ -возможны судебные разбирательства в части стоимости выполненных работ.</t>
  </si>
  <si>
    <r>
      <t>Создание школьного кафе в общеобразовательных организациях области </t>
    </r>
    <r>
      <rPr>
        <sz val="18"/>
        <rFont val="Times New Roman"/>
        <family val="1"/>
        <charset val="204"/>
      </rPr>
      <t>, всего</t>
    </r>
  </si>
  <si>
    <t>Проведен текущий ремонт обеденного зала и (или) приобретено оборудование и мебель для обеденного зала в 5 объектах общего образования: МАОУ "Школы № № 10, 14, 22, 24", "Гимназия № 25 им. Героя России Андрея Иванова". Остаток планового объема финансирования обусловлен экономией бюджетных средств по результатам конкурсных процедур по закупке посуды.</t>
  </si>
  <si>
    <r>
      <t>Региональный проект "Современная школа" </t>
    </r>
    <r>
      <rPr>
        <sz val="18"/>
        <rFont val="Times New Roman"/>
        <family val="1"/>
        <charset val="204"/>
      </rPr>
      <t>, всего</t>
    </r>
  </si>
  <si>
    <r>
      <t>Создание новых мест в общеобразовательных организациях в связи с ростом числа обучающихся, вызванным демографическим фактором </t>
    </r>
    <r>
      <rPr>
        <sz val="18"/>
        <rFont val="Times New Roman"/>
        <family val="1"/>
        <charset val="204"/>
      </rPr>
      <t>, всего</t>
    </r>
  </si>
  <si>
    <r>
      <t xml:space="preserve">В целях реализации </t>
    </r>
    <r>
      <rPr>
        <b/>
        <sz val="18"/>
        <rFont val="Times New Roman"/>
        <family val="1"/>
        <charset val="204"/>
      </rPr>
      <t>национального проекта «Образование»</t>
    </r>
    <r>
      <rPr>
        <sz val="18"/>
        <rFont val="Times New Roman"/>
        <family val="1"/>
        <charset val="204"/>
      </rPr>
      <t xml:space="preserve"> на территории г.Благовещенска уровень финансового обеспечения капитального гранта в период строительства объекта образования "Общеобразовательная школа на 1200 мест в Северном планировочном районе г. Благовещенск, Амурская область" в 2024 г. составил 100%, тех. готовность объекта – 3,5% (затраты на строительство за 3 кв. - 58 482,72368 тыс. руб., в т.ч. ФБ - 48 723,7  тыс. руб., ОБ - 7 088,1 тыс. руб., ГБ - 2 670,9 тыс. руб.). Достижение результата перенесено на 2025 г. (до 31.12.2025 - строительство 1 объекта вместимостью 1200 мест) в связи с возникновением особых обстоятельств в части ливневой канализации и сетей теплоснабжения в рамках заключенного концессионного соглашения от 14.03.2023 № 44  «О создании и эксплуатации объекта образования «Общеобразовательная школа на 1 200 мест в Северном планировочном районе г. Благовещенск, Амурская область» с ООО «ПИК Образовательные проекты - Благовещенск» (далее - концессионер), а также нарушением концессионером сроков выполнения мероприятий Дорожной карты по созданию объекта, и соответственно на основании доп.соглашения от 04.12.2024. Остаток планового объема финансирования (ГБ) обусловлен принятыми бюджетными обязательствами на 2024 г. и во избежание нарушения п.3 ст. 219 БК РФ. </t>
    </r>
  </si>
  <si>
    <r>
      <t xml:space="preserve">В целях реализации </t>
    </r>
    <r>
      <rPr>
        <b/>
        <sz val="18"/>
        <rFont val="Times New Roman"/>
        <family val="1"/>
        <charset val="204"/>
      </rPr>
      <t>национального проекта «Образование»</t>
    </r>
    <r>
      <rPr>
        <sz val="18"/>
        <rFont val="Times New Roman"/>
        <family val="1"/>
        <charset val="204"/>
      </rPr>
      <t xml:space="preserve"> на территории г.Благовещенска в 21 муниципальной общеобразовательной организации города введены должности советников директора по воспитанию и взаимодействию с детскими общественными объединениями, то есть во всех школах города. </t>
    </r>
  </si>
  <si>
    <r>
      <t>Региональный проект "Спорт - норма жизни" </t>
    </r>
    <r>
      <rPr>
        <sz val="18"/>
        <rFont val="Times New Roman"/>
        <family val="1"/>
        <charset val="204"/>
      </rPr>
      <t>, всего</t>
    </r>
  </si>
  <si>
    <r>
      <t>Государственная поддержка организаций, входящих в систему спортивной подготовки </t>
    </r>
    <r>
      <rPr>
        <sz val="18"/>
        <rFont val="Times New Roman"/>
        <family val="1"/>
        <charset val="204"/>
      </rPr>
      <t>, всего</t>
    </r>
  </si>
  <si>
    <r>
      <t xml:space="preserve">В целях реализации </t>
    </r>
    <r>
      <rPr>
        <b/>
        <sz val="18"/>
        <rFont val="Times New Roman"/>
        <family val="1"/>
        <charset val="204"/>
      </rPr>
      <t>национального проекта «Демография»</t>
    </r>
    <r>
      <rPr>
        <sz val="18"/>
        <rFont val="Times New Roman"/>
        <family val="1"/>
        <charset val="204"/>
      </rPr>
      <t xml:space="preserve"> на территории г.Благовещенска реализованы мероприятия по обеспечению условий для подготовки спортивного резерва в одной организации (МАОУ ДО "Спортивная школа № 5"), входящей в систему спортивной подготовки. Осуществлена закупка товаров по спецификации.</t>
    </r>
  </si>
  <si>
    <r>
      <t>Развитие системы защиты прав детей </t>
    </r>
    <r>
      <rPr>
        <sz val="18"/>
        <rFont val="Times New Roman"/>
        <family val="1"/>
        <charset val="204"/>
      </rPr>
      <t>, всего</t>
    </r>
  </si>
  <si>
    <r>
      <t>Реализация прав и гарантий на государственную поддержку отдельных категорий граждан </t>
    </r>
    <r>
      <rPr>
        <sz val="18"/>
        <rFont val="Times New Roman"/>
        <family val="1"/>
        <charset val="204"/>
      </rPr>
      <t>, всего</t>
    </r>
  </si>
  <si>
    <r>
      <t>Финансовое обеспечение государственных полномочий по организации и осуществлению деятельности по опеке и попечительству в отношении несовершеннолетних лиц </t>
    </r>
    <r>
      <rPr>
        <sz val="18"/>
        <rFont val="Times New Roman"/>
        <family val="1"/>
        <charset val="204"/>
      </rPr>
      <t>, всего</t>
    </r>
  </si>
  <si>
    <r>
      <t>Финансовое обеспечение государственных полномочий Амурской области по назначению и выплате денежной выплаты при передаче ребенка на воспитание в семью </t>
    </r>
    <r>
      <rPr>
        <sz val="18"/>
        <rFont val="Times New Roman"/>
        <family val="1"/>
        <charset val="204"/>
      </rPr>
      <t>, всего</t>
    </r>
  </si>
  <si>
    <r>
      <t>Финансовое обеспечение государственных полномочий по выплатам лицам из числа детей-сирот и детей, оставшихся без попечения родителей, достигшим 18 лет, но продолжающим обучение в муниципальной общеобразовательной организации, до окончания обучения </t>
    </r>
    <r>
      <rPr>
        <sz val="18"/>
        <rFont val="Times New Roman"/>
        <family val="1"/>
        <charset val="204"/>
      </rPr>
      <t>, всего</t>
    </r>
  </si>
  <si>
    <t>Предоставлена дополнительная гарантия по социальной поддержке 5 лицам из числа детей-сирот и детей, оставшихся без попечения родителей, достигших 18 лет, но продолжающих обучение в образовательных организациях. Остаток планового объема финансирования обусловлен излишне предусмотренными бюджетными средствами при планировании.</t>
  </si>
  <si>
    <r>
      <t>Финансовое обеспечение государственных полномочий Амурской области по выплате денежных средств на содержание детей, находящихся в семьях опекунов (попечителей) и в приемных семьях, а также вознаграждения приемным родителям (родителю) </t>
    </r>
    <r>
      <rPr>
        <sz val="18"/>
        <rFont val="Times New Roman"/>
        <family val="1"/>
        <charset val="204"/>
      </rPr>
      <t>, всего</t>
    </r>
  </si>
  <si>
    <t>Количество опекаемых детей составило 349 чел., количество приемных родителей, получающих вознаграждение - 75 чел.Остаток планового объема финансирования обусловлен излишне предусмотренными бюджетными средствами при планировании и переездом некоторых приемных семей в другие регионы.</t>
  </si>
  <si>
    <r>
      <t>Организация и обеспечение проведения оздоровительной кампании детей </t>
    </r>
    <r>
      <rPr>
        <sz val="18"/>
        <rFont val="Times New Roman"/>
        <family val="1"/>
        <charset val="204"/>
      </rPr>
      <t>, всего</t>
    </r>
  </si>
  <si>
    <r>
      <t>Частичная оплата стоимости путевок для детей работающих граждан в организации отдыха и оздоровления детей в каникулярное время </t>
    </r>
    <r>
      <rPr>
        <sz val="18"/>
        <rFont val="Times New Roman"/>
        <family val="1"/>
        <charset val="204"/>
      </rPr>
      <t>, всего</t>
    </r>
  </si>
  <si>
    <r>
      <t xml:space="preserve">Частично оплачены путевки для 2119 детей (из планируемых 2030), в т.ч.: - в загородные стационарные организации отдыха и оздоровления детей в каникулярное время 1242 детям работающих граждан (из планируемых 1188);  - в оздоровительные лагеря с дневным пребыванием и 2-х разовым питанием 795 детям работающих граждан в возрасте от 7 до 11 лет (из планируемых 765) и 12 детям работающих граждан в возрасте 12 лет и старше; - в загородные стационарные оздоровительные лагеря РФ 70 детям военнослужащих, участвующих в специальной военной операции (из планируемых 65) - </t>
    </r>
    <r>
      <rPr>
        <b/>
        <sz val="18"/>
        <rFont val="Times New Roman"/>
        <family val="1"/>
        <charset val="204"/>
      </rPr>
      <t>положительное отклонение</t>
    </r>
    <r>
      <rPr>
        <sz val="18"/>
        <rFont val="Times New Roman"/>
        <family val="1"/>
        <charset val="204"/>
      </rPr>
      <t xml:space="preserve"> обусловлено тем, что фактическое пребывание детей в оздоровительных организациях составило менее положенных 20 дней и соответственно увеличилось количество детей, родителям которых предоставлена частичная оплата стоимости путевок. Недоосвоение средств городского бюджета обусловлено тем, что в конце финансового года дополнительно поступило финансирование из областного бюджета и частичная оплата осуществлялась за счет поступивших средств.</t>
    </r>
  </si>
  <si>
    <t>Количество детей, охваченных организованным летним отдыхом в профильных сменах, составило 849 чел. Остаток планового объема финансирования и недоосвоение бюджетных средств обусловлены сложившейся экономией при проведении профильных смен (уменьшилось количество дней проведения смен).</t>
  </si>
  <si>
    <r>
      <t>Развитие интеллектуального , творческого и физического потенциала всех категорий детей </t>
    </r>
    <r>
      <rPr>
        <sz val="18"/>
        <rFont val="Times New Roman"/>
        <family val="1"/>
        <charset val="204"/>
      </rPr>
      <t>, всего</t>
    </r>
  </si>
  <si>
    <t>Численность обучающихся по программам общего образования, участвующих в олимпиадах, конкурсах и соревнованиях различного уровня, составила 12 000 чел. Остаток планового объема финансирования обусловлен сложившейся экономией при проведении школьных олимпиад (приобретении похвальных грамот, благодарственных писем).</t>
  </si>
  <si>
    <r>
      <t>Обеспечение реализации муниципальной программы "Развитие образования города Благовещенска " и прочие мероприятия в области образования </t>
    </r>
    <r>
      <rPr>
        <sz val="18"/>
        <rFont val="Times New Roman"/>
        <family val="1"/>
        <charset val="204"/>
      </rPr>
      <t>, всего</t>
    </r>
  </si>
  <si>
    <r>
      <t>Организация деятельности в сфере образования </t>
    </r>
    <r>
      <rPr>
        <sz val="18"/>
        <rFont val="Times New Roman"/>
        <family val="1"/>
        <charset val="204"/>
      </rPr>
      <t>, всего</t>
    </r>
  </si>
  <si>
    <r>
      <t>Расходы на обеспечение функций исполнительно-распорядительного, контрольного органов муниципального образования </t>
    </r>
    <r>
      <rPr>
        <sz val="18"/>
        <rFont val="Times New Roman"/>
        <family val="1"/>
        <charset val="204"/>
      </rPr>
      <t>, всего</t>
    </r>
  </si>
  <si>
    <t>Обеспечена деятельность управления образования администрации г.Благовещенска, осуществляющего функции исполнительно-распорядительного органа муниципального образования в сфере образования. Количество мероприятий муниципального уровня по распространению результатов данной программы - 2 ед. Остаток планового объема финансирования обусловлен сложившейся экономией по оплате труда муниципальных служащих (отсутствие начислений страховых взносов при выплате материальной помощи).</t>
  </si>
  <si>
    <t>Обеспечена деятельность муниципального казенного учреждения «Централизованная бухгалтерия учреждений образования» и муниципального бюджетного учреждения «Информационно-аналитический методический центр», обслуживающих 43 образовательные организации города. Недоосвоение бюджетных средств обусловлено сложившейся экономией по оплате труда работников централизованной бухгалтерии (листки временной нетрудоспособности).</t>
  </si>
  <si>
    <r>
      <t>Развитие, поддержка и совершенствование системы кадрового потенциала педагогического корпуса </t>
    </r>
    <r>
      <rPr>
        <sz val="18"/>
        <rFont val="Times New Roman"/>
        <family val="1"/>
        <charset val="204"/>
      </rPr>
      <t>, всего</t>
    </r>
  </si>
  <si>
    <r>
      <t>Развитие кадрового потенциала муниципальных организаций (учреждений) </t>
    </r>
    <r>
      <rPr>
        <sz val="18"/>
        <rFont val="Times New Roman"/>
        <family val="1"/>
        <charset val="204"/>
      </rPr>
      <t>, всего</t>
    </r>
  </si>
  <si>
    <t>Число проведенных конкурсов, конференций, форумов, профессиональных праздников, международного обмена, составило 3 ед. (августовская конференция на тему «Совершенствование общих подходов к управлению муниципальной системой образования и обеспечение открытости образовательной деятельности», проектно-образовательный интенсив «Флагманская школа», муниципальный этап Всероссийского конкурса профессионального мастерства «Педагог года -2024») - участие в которых приняли 263 чел. Награждены ежегодной премией муниципального образования г.Благовещенска 25 молодых педагогов. Остаток планового объема финансирования и недоосвоение бюджетных средств обусловлены сложившейся экономией при приобретении благодарственных писем, фоторамок для награждения.</t>
  </si>
  <si>
    <t>Количество выпускников средних и высших учебных заведений, поступивших на работу в муниципальные образовательные учреждения и работников, уходящих на пенсию по старости или по инвалидности, составило 120 чел. Остаток планового объема финансирования обусловлен уменьшением числа педагогических работников, уходящих на пенсию по старости, в связи с принятием решения ими о продолжении трудовой деятельности.</t>
  </si>
  <si>
    <r>
      <t>Предоставление мер материального стимулирования гражданам, с которыми управлением образования города Благовещенска заключены соглашения о трудоустройстве в муниципальные общеобразовательные учреждения после окончания обучения в образовательных организациях </t>
    </r>
    <r>
      <rPr>
        <sz val="18"/>
        <rFont val="Times New Roman"/>
        <family val="1"/>
        <charset val="204"/>
      </rPr>
      <t>, всего</t>
    </r>
  </si>
  <si>
    <t>Заключено 3 соглашения о трудоустройстве в муниципальные общеобразовательные учреждения. Остаток планового объема финансирования обусловлен расторжением 2х соглашений о трудоустройстве.</t>
  </si>
  <si>
    <r>
      <t>Предоставление субсидий некоммерческим общественным организациям в сфере молодежной политики </t>
    </r>
    <r>
      <rPr>
        <sz val="18"/>
        <rFont val="Times New Roman"/>
        <family val="1"/>
        <charset val="204"/>
      </rPr>
      <t>, всего</t>
    </r>
  </si>
  <si>
    <t xml:space="preserve">Обеспечена деятельность 2х муниципальных автономных учреждений: Центра развития молодежных и общественных инициатив "ПроДвижение" и "Молодежный креативный Мультицентр". МАУ Центр «ПроДвижение» в соответствии с утвержденным муниципальным заданием проведено 2 786 мероприятий и привлечено к участию 25 931 молодых людей в возрасте от 14 до 35 лет включительно. МАУ "Молодежный креативный Мультицентр" в соответствии с утвержденным муниципальным заданием проведены 72 мероприятия, общее количество лиц, принявших участие в мероприятиях (культурно-массовых, просветительских, интеллектуальных и направленных на реализацию предпринимательских качеств, развитие личностных качеств, знаний, навыков), посетивших: мастер-классы, тренинговые мероприятия и занятия, обучающие лекции, образовательные программы, городские акции, форумные кампании, информационные встречи, семинары, дискуссии, диалоги на равных, а также задействованных в проведении мероприятий с целью развития творческих, интеллектуальных и профессиональных потенциалов, - 3060 чел. Мероприятия были направлены на: профилактику асоциального и деструктивного поведения подростков и молодежи, поддержку детей и молодежи, находящейся в социально-опасном положении; формирование системы развития талантливой и инициативной молодежи, создание условий для самореализации подростков и молодежи, развитие творческого, профессионального, интеллектуального потенциалов подростков и молодежи; вовлечение молодежи в инновационную, предпринимательскую, добровольческую деятельность, а также на развитие гражданской активности молодежи и формирование здорового образа жизни. Внебюджетные средства расходуются по мере необходимости.  </t>
  </si>
  <si>
    <t>Отчет о реализаций муниципальных программ за 2024 год</t>
  </si>
  <si>
    <r>
      <t>Реализация мероприятий по обеспечению благоприятных и безопасных условий проживания граждан в многоквартирных домах</t>
    </r>
    <r>
      <rPr>
        <sz val="18"/>
        <rFont val="Times New Roman"/>
        <family val="1"/>
        <charset val="204"/>
      </rPr>
      <t>, всего</t>
    </r>
  </si>
  <si>
    <t>в том числе отаток неиспользованных средств прошлых лет</t>
  </si>
  <si>
    <r>
      <t>Региональный проект "Формирование комфортной городской среды</t>
    </r>
    <r>
      <rPr>
        <sz val="18"/>
        <rFont val="Times New Roman"/>
        <family val="1"/>
        <charset val="204"/>
      </rPr>
      <t>, всего</t>
    </r>
  </si>
  <si>
    <r>
      <t>Предоставление работникам муниципальных организаций социальной выплаты за счет средств городского бюджета на компенсацию части стоимости приобретенного (приобретаемого), построенного жилья</t>
    </r>
    <r>
      <rPr>
        <sz val="18"/>
        <rFont val="Times New Roman"/>
        <family val="1"/>
        <charset val="204"/>
      </rPr>
      <t>, всего</t>
    </r>
  </si>
  <si>
    <r>
      <t>Финансирование расходов на реализацию мероприятий программы и обеспечение деятельности учреждения, осуществляющего функции в жилищной сфере</t>
    </r>
    <r>
      <rPr>
        <sz val="18"/>
        <rFont val="Times New Roman"/>
        <family val="1"/>
        <charset val="204"/>
      </rPr>
      <t>, всего</t>
    </r>
  </si>
  <si>
    <r>
      <t>Капитальный ремонт жилищного фонда города Благовещенска</t>
    </r>
    <r>
      <rPr>
        <sz val="18"/>
        <rFont val="Times New Roman"/>
        <family val="1"/>
        <charset val="204"/>
      </rPr>
      <t>, всего</t>
    </r>
  </si>
  <si>
    <r>
      <t>Благоустройство парка 40 лет ВЛКСМ, г.Благовещенск, Амурская область (выполнение геологических работ по геологическим изысканиям)</t>
    </r>
    <r>
      <rPr>
        <sz val="18"/>
        <rFont val="Times New Roman"/>
        <family val="1"/>
        <charset val="204"/>
      </rPr>
      <t>, всего</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</si>
</sst>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
  </numFmts>
  <fonts count="20" x14ac:knownFonts="1">
    <font>
      <sz val="11"/>
      <color theme="1"/>
      <name val="Calibri"/>
      <family val="2"/>
      <charset val="204"/>
      <scheme val="minor"/>
    </font>
    <font>
      <sz val="11"/>
      <name val="Calibri"/>
      <family val="2"/>
      <charset val="204"/>
      <scheme val="minor"/>
    </font>
    <font>
      <sz val="18"/>
      <name val="Times New Roman"/>
      <family val="1"/>
      <charset val="204"/>
    </font>
    <font>
      <b/>
      <sz val="18"/>
      <name val="Times New Roman"/>
      <family val="1"/>
      <charset val="204"/>
    </font>
    <font>
      <i/>
      <sz val="18"/>
      <name val="Times New Roman"/>
      <family val="1"/>
      <charset val="204"/>
    </font>
    <font>
      <i/>
      <sz val="11"/>
      <name val="Calibri"/>
      <family val="2"/>
      <charset val="204"/>
      <scheme val="minor"/>
    </font>
    <font>
      <b/>
      <i/>
      <sz val="18"/>
      <name val="Times New Roman"/>
      <family val="1"/>
      <charset val="204"/>
    </font>
    <font>
      <sz val="11"/>
      <color theme="1"/>
      <name val="Calibri"/>
      <family val="2"/>
      <charset val="204"/>
      <scheme val="minor"/>
    </font>
    <font>
      <sz val="13"/>
      <name val="Calibri"/>
      <family val="2"/>
      <charset val="204"/>
      <scheme val="minor"/>
    </font>
    <font>
      <b/>
      <sz val="25"/>
      <name val="Times New Roman"/>
      <family val="1"/>
      <charset val="204"/>
    </font>
    <font>
      <sz val="14"/>
      <name val="Calibri"/>
      <family val="2"/>
      <charset val="204"/>
      <scheme val="minor"/>
    </font>
    <font>
      <sz val="12"/>
      <name val="Calibri"/>
      <family val="2"/>
      <charset val="204"/>
      <scheme val="minor"/>
    </font>
    <font>
      <u/>
      <sz val="18"/>
      <name val="Times New Roman"/>
      <family val="1"/>
      <charset val="204"/>
    </font>
    <font>
      <b/>
      <sz val="17"/>
      <name val="Times New Roman"/>
      <family val="1"/>
      <charset val="204"/>
    </font>
    <font>
      <sz val="17"/>
      <name val="Times New Roman"/>
      <family val="1"/>
      <charset val="204"/>
    </font>
    <font>
      <b/>
      <sz val="11"/>
      <color theme="1"/>
      <name val="Calibri"/>
      <family val="2"/>
      <charset val="204"/>
      <scheme val="minor"/>
    </font>
    <font>
      <sz val="18"/>
      <color theme="1"/>
      <name val="Times New Roman"/>
      <family val="1"/>
      <charset val="204"/>
    </font>
    <font>
      <b/>
      <sz val="18"/>
      <color theme="1"/>
      <name val="Times New Roman"/>
      <family val="1"/>
      <charset val="204"/>
    </font>
    <font>
      <i/>
      <sz val="18"/>
      <color theme="1"/>
      <name val="Times New Roman"/>
      <family val="1"/>
      <charset val="204"/>
    </font>
    <font>
      <i/>
      <sz val="11"/>
      <color theme="1"/>
      <name val="Calibri"/>
      <family val="2"/>
      <charset val="204"/>
      <scheme val="minor"/>
    </font>
  </fonts>
  <fills count="8">
    <fill>
      <patternFill patternType="none"/>
    </fill>
    <fill>
      <patternFill patternType="gray125"/>
    </fill>
    <fill>
      <patternFill patternType="solid">
        <fgColor rgb="FFCCFFC4"/>
        <bgColor indexed="64"/>
      </patternFill>
    </fill>
    <fill>
      <patternFill patternType="solid">
        <fgColor rgb="FFFFE4E1"/>
        <bgColor indexed="64"/>
      </patternFill>
    </fill>
    <fill>
      <patternFill patternType="solid">
        <fgColor rgb="FFFFFF00"/>
        <bgColor indexed="64"/>
      </patternFill>
    </fill>
    <fill>
      <patternFill patternType="solid">
        <fgColor rgb="FFFF0000"/>
        <bgColor indexed="64"/>
      </patternFill>
    </fill>
    <fill>
      <patternFill patternType="solid">
        <fgColor theme="0"/>
        <bgColor indexed="64"/>
      </patternFill>
    </fill>
    <fill>
      <patternFill patternType="solid">
        <fgColor theme="6" tint="0.79998168889431442"/>
        <bgColor indexed="64"/>
      </patternFill>
    </fill>
  </fills>
  <borders count="34">
    <border>
      <left/>
      <right/>
      <top/>
      <bottom/>
      <diagonal/>
    </border>
    <border>
      <left style="thick">
        <color rgb="FF000000"/>
      </left>
      <right style="medium">
        <color rgb="FF000000"/>
      </right>
      <top style="thick">
        <color rgb="FF000000"/>
      </top>
      <bottom/>
      <diagonal/>
    </border>
    <border>
      <left style="thick">
        <color rgb="FF000000"/>
      </left>
      <right style="medium">
        <color rgb="FF000000"/>
      </right>
      <top/>
      <bottom/>
      <diagonal/>
    </border>
    <border>
      <left style="thick">
        <color rgb="FF000000"/>
      </left>
      <right style="medium">
        <color rgb="FF000000"/>
      </right>
      <top/>
      <bottom style="medium">
        <color rgb="FF000000"/>
      </bottom>
      <diagonal/>
    </border>
    <border>
      <left style="medium">
        <color rgb="FF000000"/>
      </left>
      <right style="medium">
        <color rgb="FF000000"/>
      </right>
      <top style="thick">
        <color rgb="FF000000"/>
      </top>
      <bottom/>
      <diagonal/>
    </border>
    <border>
      <left style="medium">
        <color rgb="FF000000"/>
      </left>
      <right style="medium">
        <color rgb="FF000000"/>
      </right>
      <top/>
      <bottom/>
      <diagonal/>
    </border>
    <border>
      <left style="medium">
        <color rgb="FF000000"/>
      </left>
      <right/>
      <top style="thick">
        <color rgb="FF000000"/>
      </top>
      <bottom/>
      <diagonal/>
    </border>
    <border>
      <left/>
      <right style="medium">
        <color rgb="FF000000"/>
      </right>
      <top style="thick">
        <color rgb="FF000000"/>
      </top>
      <bottom/>
      <diagonal/>
    </border>
    <border>
      <left style="medium">
        <color rgb="FF000000"/>
      </left>
      <right style="thick">
        <color rgb="FF000000"/>
      </right>
      <top style="thick">
        <color rgb="FF000000"/>
      </top>
      <bottom/>
      <diagonal/>
    </border>
    <border>
      <left style="medium">
        <color rgb="FF000000"/>
      </left>
      <right style="thick">
        <color rgb="FF000000"/>
      </right>
      <top/>
      <bottom/>
      <diagonal/>
    </border>
    <border>
      <left style="medium">
        <color rgb="FF000000"/>
      </left>
      <right style="thick">
        <color rgb="FF000000"/>
      </right>
      <top/>
      <bottom style="medium">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diagonal/>
    </border>
    <border>
      <left style="thick">
        <color rgb="FF000000"/>
      </left>
      <right style="medium">
        <color rgb="FF000000"/>
      </right>
      <top style="medium">
        <color rgb="FF000000"/>
      </top>
      <bottom style="medium">
        <color rgb="FF000000"/>
      </bottom>
      <diagonal/>
    </border>
    <border>
      <left style="medium">
        <color rgb="FF000000"/>
      </left>
      <right style="thick">
        <color rgb="FF000000"/>
      </right>
      <top style="medium">
        <color rgb="FF000000"/>
      </top>
      <bottom style="medium">
        <color rgb="FF000000"/>
      </bottom>
      <diagonal/>
    </border>
    <border>
      <left style="thick">
        <color rgb="FF000000"/>
      </left>
      <right style="medium">
        <color rgb="FF000000"/>
      </right>
      <top style="medium">
        <color rgb="FF000000"/>
      </top>
      <bottom/>
      <diagonal/>
    </border>
    <border>
      <left style="medium">
        <color rgb="FF000000"/>
      </left>
      <right style="thick">
        <color rgb="FF000000"/>
      </right>
      <top style="medium">
        <color rgb="FF000000"/>
      </top>
      <bottom/>
      <diagonal/>
    </border>
    <border>
      <left style="medium">
        <color rgb="FF000000"/>
      </left>
      <right/>
      <top style="medium">
        <color rgb="FF000000"/>
      </top>
      <bottom style="medium">
        <color rgb="FF000000"/>
      </bottom>
      <diagonal/>
    </border>
    <border>
      <left style="medium">
        <color rgb="FF000000"/>
      </left>
      <right/>
      <top style="medium">
        <color rgb="FF000000"/>
      </top>
      <bottom/>
      <diagonal/>
    </border>
    <border>
      <left style="medium">
        <color rgb="FF000000"/>
      </left>
      <right/>
      <top style="thick">
        <color rgb="FF000000"/>
      </top>
      <bottom style="medium">
        <color rgb="FF000000"/>
      </bottom>
      <diagonal/>
    </border>
    <border>
      <left/>
      <right style="medium">
        <color rgb="FF000000"/>
      </right>
      <top style="thick">
        <color rgb="FF000000"/>
      </top>
      <bottom style="medium">
        <color rgb="FF000000"/>
      </bottom>
      <diagonal/>
    </border>
    <border>
      <left/>
      <right/>
      <top/>
      <bottom style="thick">
        <color rgb="FF000000"/>
      </bottom>
      <diagonal/>
    </border>
    <border>
      <left style="medium">
        <color rgb="FF000000"/>
      </left>
      <right style="medium">
        <color rgb="FF000000"/>
      </right>
      <top/>
      <bottom style="medium">
        <color rgb="FF000000"/>
      </bottom>
      <diagonal/>
    </border>
    <border>
      <left style="medium">
        <color rgb="FF000000"/>
      </left>
      <right/>
      <top/>
      <bottom style="medium">
        <color rgb="FF000000"/>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ck">
        <color rgb="FF000000"/>
      </left>
      <right/>
      <top/>
      <bottom/>
      <diagonal/>
    </border>
    <border>
      <left style="medium">
        <color rgb="FF000000"/>
      </left>
      <right/>
      <top/>
      <bottom/>
      <diagonal/>
    </border>
    <border>
      <left style="medium">
        <color indexed="64"/>
      </left>
      <right/>
      <top/>
      <bottom/>
      <diagonal/>
    </border>
    <border>
      <left style="medium">
        <color indexed="64"/>
      </left>
      <right style="medium">
        <color indexed="64"/>
      </right>
      <top style="medium">
        <color indexed="64"/>
      </top>
      <bottom style="medium">
        <color rgb="FF000000"/>
      </bottom>
      <diagonal/>
    </border>
    <border>
      <left/>
      <right/>
      <top style="medium">
        <color rgb="FF000000"/>
      </top>
      <bottom/>
      <diagonal/>
    </border>
    <border>
      <left/>
      <right/>
      <top/>
      <bottom style="medium">
        <color rgb="FF000000"/>
      </bottom>
      <diagonal/>
    </border>
    <border>
      <left style="medium">
        <color indexed="64"/>
      </left>
      <right style="medium">
        <color indexed="64"/>
      </right>
      <top style="medium">
        <color indexed="64"/>
      </top>
      <bottom style="medium">
        <color indexed="64"/>
      </bottom>
      <diagonal/>
    </border>
  </borders>
  <cellStyleXfs count="2">
    <xf numFmtId="0" fontId="0" fillId="0" borderId="0"/>
    <xf numFmtId="9" fontId="7" fillId="0" borderId="0" applyFont="0" applyFill="0" applyBorder="0" applyAlignment="0" applyProtection="0"/>
  </cellStyleXfs>
  <cellXfs count="119">
    <xf numFmtId="0" fontId="0" fillId="0" borderId="0" xfId="0"/>
    <xf numFmtId="0" fontId="1" fillId="0" borderId="0" xfId="0" applyFont="1" applyFill="1"/>
    <xf numFmtId="0" fontId="3" fillId="0" borderId="11" xfId="0" applyFont="1" applyFill="1" applyBorder="1" applyAlignment="1">
      <alignment horizontal="left" vertical="top" wrapText="1"/>
    </xf>
    <xf numFmtId="0" fontId="2" fillId="0" borderId="11" xfId="0" applyFont="1" applyFill="1" applyBorder="1" applyAlignment="1">
      <alignment horizontal="left" vertical="top" wrapText="1"/>
    </xf>
    <xf numFmtId="4" fontId="2" fillId="0" borderId="11" xfId="0" applyNumberFormat="1" applyFont="1" applyFill="1" applyBorder="1" applyAlignment="1">
      <alignment horizontal="center" vertical="top" wrapText="1"/>
    </xf>
    <xf numFmtId="0" fontId="2" fillId="0" borderId="11" xfId="0" applyFont="1" applyFill="1" applyBorder="1" applyAlignment="1">
      <alignment horizontal="center" vertical="top" wrapText="1"/>
    </xf>
    <xf numFmtId="164" fontId="2" fillId="0" borderId="11" xfId="0" applyNumberFormat="1" applyFont="1" applyFill="1" applyBorder="1" applyAlignment="1">
      <alignment horizontal="center" vertical="top" wrapText="1"/>
    </xf>
    <xf numFmtId="0" fontId="4" fillId="0" borderId="11" xfId="0" applyFont="1" applyFill="1" applyBorder="1" applyAlignment="1">
      <alignment horizontal="left" vertical="top" wrapText="1"/>
    </xf>
    <xf numFmtId="4" fontId="4" fillId="0" borderId="11" xfId="0" applyNumberFormat="1" applyFont="1" applyFill="1" applyBorder="1" applyAlignment="1">
      <alignment horizontal="center" vertical="top" wrapText="1"/>
    </xf>
    <xf numFmtId="0" fontId="4" fillId="0" borderId="11" xfId="0" applyFont="1" applyFill="1" applyBorder="1" applyAlignment="1">
      <alignment horizontal="center" vertical="top" wrapText="1"/>
    </xf>
    <xf numFmtId="1" fontId="2" fillId="0" borderId="11" xfId="0" applyNumberFormat="1" applyFont="1" applyFill="1" applyBorder="1" applyAlignment="1">
      <alignment horizontal="center" vertical="top" wrapText="1"/>
    </xf>
    <xf numFmtId="164" fontId="2" fillId="0" borderId="17" xfId="0" applyNumberFormat="1" applyFont="1" applyFill="1" applyBorder="1" applyAlignment="1">
      <alignment horizontal="center" vertical="top" wrapText="1"/>
    </xf>
    <xf numFmtId="0" fontId="1" fillId="0" borderId="0" xfId="0" applyFont="1" applyFill="1" applyAlignment="1">
      <alignment horizontal="left" vertical="top"/>
    </xf>
    <xf numFmtId="0" fontId="2" fillId="0" borderId="11" xfId="0" applyFont="1" applyBorder="1" applyAlignment="1">
      <alignment horizontal="center" vertical="top" wrapText="1"/>
    </xf>
    <xf numFmtId="0" fontId="1" fillId="0" borderId="0" xfId="0" applyFont="1"/>
    <xf numFmtId="0" fontId="2" fillId="0" borderId="13" xfId="0" applyFont="1" applyBorder="1" applyAlignment="1">
      <alignment horizontal="center" vertical="top" wrapText="1"/>
    </xf>
    <xf numFmtId="0" fontId="2" fillId="0" borderId="14" xfId="0" applyFont="1" applyFill="1" applyBorder="1" applyAlignment="1">
      <alignment horizontal="center" vertical="center" wrapText="1"/>
    </xf>
    <xf numFmtId="0" fontId="2" fillId="2" borderId="11" xfId="0" applyFont="1" applyFill="1" applyBorder="1" applyAlignment="1">
      <alignment horizontal="center" vertical="top" wrapText="1"/>
    </xf>
    <xf numFmtId="0" fontId="2" fillId="4" borderId="11" xfId="0" applyFont="1" applyFill="1" applyBorder="1" applyAlignment="1">
      <alignment horizontal="center" vertical="top" wrapText="1"/>
    </xf>
    <xf numFmtId="0" fontId="4" fillId="2" borderId="11" xfId="0" applyFont="1" applyFill="1" applyBorder="1" applyAlignment="1">
      <alignment horizontal="center" vertical="top" wrapText="1"/>
    </xf>
    <xf numFmtId="0" fontId="5" fillId="0" borderId="0" xfId="0" applyFont="1"/>
    <xf numFmtId="0" fontId="2" fillId="3" borderId="11" xfId="0" applyFont="1" applyFill="1" applyBorder="1" applyAlignment="1">
      <alignment horizontal="center" vertical="top" wrapText="1"/>
    </xf>
    <xf numFmtId="0" fontId="4" fillId="4" borderId="11" xfId="0" applyFont="1" applyFill="1" applyBorder="1" applyAlignment="1">
      <alignment horizontal="center" vertical="top" wrapText="1"/>
    </xf>
    <xf numFmtId="0" fontId="4" fillId="0" borderId="2" xfId="0" applyFont="1" applyBorder="1" applyAlignment="1">
      <alignment horizontal="center" vertical="top" wrapText="1"/>
    </xf>
    <xf numFmtId="165" fontId="2" fillId="2" borderId="11" xfId="1" applyNumberFormat="1" applyFont="1" applyFill="1" applyBorder="1" applyAlignment="1">
      <alignment horizontal="center" vertical="top" wrapText="1"/>
    </xf>
    <xf numFmtId="165" fontId="1" fillId="0" borderId="0" xfId="0" applyNumberFormat="1" applyFont="1"/>
    <xf numFmtId="0" fontId="1" fillId="5" borderId="0" xfId="0" applyFont="1" applyFill="1"/>
    <xf numFmtId="0" fontId="1" fillId="6" borderId="0" xfId="0" applyFont="1" applyFill="1"/>
    <xf numFmtId="164" fontId="2" fillId="0" borderId="18" xfId="0" applyNumberFormat="1" applyFont="1" applyFill="1" applyBorder="1" applyAlignment="1">
      <alignment horizontal="center" vertical="top" wrapText="1"/>
    </xf>
    <xf numFmtId="0" fontId="13" fillId="0" borderId="11" xfId="0" applyFont="1" applyFill="1" applyBorder="1" applyAlignment="1">
      <alignment horizontal="left" vertical="top" wrapText="1"/>
    </xf>
    <xf numFmtId="0" fontId="1" fillId="7" borderId="0" xfId="0" applyFont="1" applyFill="1"/>
    <xf numFmtId="0" fontId="5" fillId="7" borderId="0" xfId="0" applyFont="1" applyFill="1"/>
    <xf numFmtId="0" fontId="8" fillId="7" borderId="0" xfId="0" applyFont="1" applyFill="1" applyAlignment="1">
      <alignment vertical="top" wrapText="1"/>
    </xf>
    <xf numFmtId="0" fontId="8" fillId="7" borderId="0" xfId="0" applyFont="1" applyFill="1" applyAlignment="1">
      <alignment wrapText="1"/>
    </xf>
    <xf numFmtId="0" fontId="1" fillId="7" borderId="0" xfId="0" applyFont="1" applyFill="1" applyAlignment="1">
      <alignment wrapText="1"/>
    </xf>
    <xf numFmtId="0" fontId="10" fillId="7" borderId="0" xfId="0" applyFont="1" applyFill="1" applyAlignment="1">
      <alignment vertical="top" wrapText="1"/>
    </xf>
    <xf numFmtId="0" fontId="11" fillId="7" borderId="0" xfId="0" applyFont="1" applyFill="1" applyAlignment="1">
      <alignment vertical="top" wrapText="1"/>
    </xf>
    <xf numFmtId="0" fontId="11" fillId="7" borderId="0" xfId="0" applyFont="1" applyFill="1" applyAlignment="1">
      <alignment wrapText="1"/>
    </xf>
    <xf numFmtId="0" fontId="1" fillId="7" borderId="0" xfId="0" applyFont="1" applyFill="1" applyAlignment="1">
      <alignment vertical="top" wrapText="1"/>
    </xf>
    <xf numFmtId="0" fontId="10" fillId="7" borderId="0" xfId="0" applyFont="1" applyFill="1" applyAlignment="1">
      <alignment wrapText="1"/>
    </xf>
    <xf numFmtId="4" fontId="1" fillId="7" borderId="0" xfId="0" applyNumberFormat="1" applyFont="1" applyFill="1" applyAlignment="1">
      <alignment horizontal="left"/>
    </xf>
    <xf numFmtId="0" fontId="1" fillId="7" borderId="0" xfId="0" applyFont="1" applyFill="1" applyAlignment="1">
      <alignment vertical="top"/>
    </xf>
    <xf numFmtId="4" fontId="1" fillId="7" borderId="0" xfId="0" applyNumberFormat="1" applyFont="1" applyFill="1"/>
    <xf numFmtId="165" fontId="1" fillId="7" borderId="0" xfId="0" applyNumberFormat="1" applyFont="1" applyFill="1"/>
    <xf numFmtId="165" fontId="2" fillId="0" borderId="11" xfId="0" applyNumberFormat="1" applyFont="1" applyFill="1" applyBorder="1" applyAlignment="1">
      <alignment horizontal="center" vertical="top" wrapText="1"/>
    </xf>
    <xf numFmtId="165" fontId="2" fillId="0" borderId="11" xfId="1" applyNumberFormat="1" applyFont="1" applyFill="1" applyBorder="1" applyAlignment="1">
      <alignment horizontal="center" vertical="top" wrapText="1"/>
    </xf>
    <xf numFmtId="2" fontId="2" fillId="0" borderId="11" xfId="0" applyNumberFormat="1" applyFont="1" applyFill="1" applyBorder="1" applyAlignment="1">
      <alignment horizontal="center" vertical="top" wrapText="1"/>
    </xf>
    <xf numFmtId="164" fontId="4" fillId="0" borderId="18" xfId="0" applyNumberFormat="1" applyFont="1" applyFill="1" applyBorder="1" applyAlignment="1">
      <alignment horizontal="center" vertical="top" wrapText="1"/>
    </xf>
    <xf numFmtId="0" fontId="1" fillId="0" borderId="0" xfId="0" applyFont="1" applyFill="1" applyAlignment="1">
      <alignment horizontal="left"/>
    </xf>
    <xf numFmtId="0" fontId="2" fillId="0" borderId="12" xfId="0" applyFont="1" applyFill="1" applyBorder="1" applyAlignment="1">
      <alignment horizontal="center" vertical="center" wrapText="1"/>
    </xf>
    <xf numFmtId="0" fontId="2" fillId="0" borderId="12" xfId="0" applyFont="1" applyBorder="1" applyAlignment="1">
      <alignment horizontal="center" vertical="center" wrapText="1"/>
    </xf>
    <xf numFmtId="0" fontId="2" fillId="0" borderId="9" xfId="0" applyFont="1" applyFill="1" applyBorder="1" applyAlignment="1">
      <alignment horizontal="left" vertical="top" wrapText="1"/>
    </xf>
    <xf numFmtId="0" fontId="2" fillId="0" borderId="2" xfId="0" applyFont="1" applyBorder="1" applyAlignment="1">
      <alignment horizontal="center" vertical="top" wrapText="1"/>
    </xf>
    <xf numFmtId="0" fontId="16" fillId="0" borderId="11" xfId="0" applyFont="1" applyBorder="1" applyAlignment="1">
      <alignment horizontal="left" vertical="top" wrapText="1"/>
    </xf>
    <xf numFmtId="0" fontId="16" fillId="2" borderId="11" xfId="0" applyFont="1" applyFill="1" applyBorder="1" applyAlignment="1">
      <alignment horizontal="center" vertical="top" wrapText="1"/>
    </xf>
    <xf numFmtId="0" fontId="2" fillId="0" borderId="18" xfId="0" applyFont="1" applyFill="1" applyBorder="1" applyAlignment="1">
      <alignment horizontal="center" vertical="top" wrapText="1"/>
    </xf>
    <xf numFmtId="0" fontId="17" fillId="2" borderId="11" xfId="0" applyFont="1" applyFill="1" applyBorder="1" applyAlignment="1">
      <alignment horizontal="center" vertical="top" wrapText="1"/>
    </xf>
    <xf numFmtId="0" fontId="15" fillId="0" borderId="0" xfId="0" applyFont="1"/>
    <xf numFmtId="0" fontId="18" fillId="0" borderId="11" xfId="0" applyFont="1" applyBorder="1" applyAlignment="1">
      <alignment horizontal="left" vertical="top" wrapText="1"/>
    </xf>
    <xf numFmtId="0" fontId="18" fillId="2" borderId="11" xfId="0" applyFont="1" applyFill="1" applyBorder="1" applyAlignment="1">
      <alignment horizontal="center" vertical="top" wrapText="1"/>
    </xf>
    <xf numFmtId="0" fontId="19" fillId="0" borderId="0" xfId="0" applyFont="1"/>
    <xf numFmtId="0" fontId="17" fillId="0" borderId="11" xfId="0" applyFont="1" applyBorder="1" applyAlignment="1">
      <alignment horizontal="left" vertical="top" wrapText="1"/>
    </xf>
    <xf numFmtId="165" fontId="2" fillId="2" borderId="11" xfId="0" applyNumberFormat="1" applyFont="1" applyFill="1" applyBorder="1" applyAlignment="1">
      <alignment horizontal="center" vertical="top" wrapText="1"/>
    </xf>
    <xf numFmtId="165" fontId="4" fillId="4" borderId="11" xfId="0" applyNumberFormat="1" applyFont="1" applyFill="1" applyBorder="1" applyAlignment="1">
      <alignment horizontal="center" vertical="top" wrapText="1"/>
    </xf>
    <xf numFmtId="165" fontId="4" fillId="0" borderId="11" xfId="0" applyNumberFormat="1" applyFont="1" applyFill="1" applyBorder="1" applyAlignment="1">
      <alignment horizontal="center" vertical="top" wrapText="1"/>
    </xf>
    <xf numFmtId="165" fontId="2" fillId="4" borderId="11" xfId="0" applyNumberFormat="1" applyFont="1" applyFill="1" applyBorder="1" applyAlignment="1">
      <alignment horizontal="center" vertical="top" wrapText="1"/>
    </xf>
    <xf numFmtId="4" fontId="17" fillId="0" borderId="11" xfId="0" applyNumberFormat="1" applyFont="1" applyFill="1" applyBorder="1" applyAlignment="1">
      <alignment horizontal="center" vertical="top" wrapText="1"/>
    </xf>
    <xf numFmtId="0" fontId="17" fillId="0" borderId="11" xfId="0" applyFont="1" applyFill="1" applyBorder="1" applyAlignment="1">
      <alignment horizontal="center" vertical="top" wrapText="1"/>
    </xf>
    <xf numFmtId="4" fontId="16" fillId="0" borderId="11" xfId="0" applyNumberFormat="1" applyFont="1" applyFill="1" applyBorder="1" applyAlignment="1">
      <alignment horizontal="center" vertical="top" wrapText="1"/>
    </xf>
    <xf numFmtId="0" fontId="16" fillId="0" borderId="11" xfId="0" applyFont="1" applyFill="1" applyBorder="1" applyAlignment="1">
      <alignment horizontal="center" vertical="top" wrapText="1"/>
    </xf>
    <xf numFmtId="4" fontId="18" fillId="0" borderId="11" xfId="0" applyNumberFormat="1" applyFont="1" applyFill="1" applyBorder="1" applyAlignment="1">
      <alignment horizontal="center" vertical="top" wrapText="1"/>
    </xf>
    <xf numFmtId="0" fontId="18" fillId="0" borderId="11" xfId="0" applyFont="1" applyFill="1" applyBorder="1" applyAlignment="1">
      <alignment horizontal="center" vertical="top" wrapText="1"/>
    </xf>
    <xf numFmtId="4" fontId="17" fillId="0" borderId="17" xfId="0" applyNumberFormat="1" applyFont="1" applyFill="1" applyBorder="1" applyAlignment="1">
      <alignment horizontal="center" vertical="top" wrapText="1"/>
    </xf>
    <xf numFmtId="4" fontId="16" fillId="0" borderId="17" xfId="0" applyNumberFormat="1" applyFont="1" applyFill="1" applyBorder="1" applyAlignment="1">
      <alignment horizontal="center" vertical="top" wrapText="1"/>
    </xf>
    <xf numFmtId="4" fontId="18" fillId="0" borderId="17" xfId="0" applyNumberFormat="1" applyFont="1" applyFill="1" applyBorder="1" applyAlignment="1">
      <alignment horizontal="center" vertical="top" wrapText="1"/>
    </xf>
    <xf numFmtId="165" fontId="17" fillId="0" borderId="33" xfId="0" applyNumberFormat="1" applyFont="1" applyBorder="1" applyAlignment="1">
      <alignment horizontal="center" vertical="top" wrapText="1"/>
    </xf>
    <xf numFmtId="165" fontId="16" fillId="0" borderId="33" xfId="0" applyNumberFormat="1" applyFont="1" applyBorder="1" applyAlignment="1">
      <alignment horizontal="center" vertical="top" wrapText="1"/>
    </xf>
    <xf numFmtId="165" fontId="18" fillId="0" borderId="33" xfId="0" applyNumberFormat="1" applyFont="1" applyBorder="1" applyAlignment="1">
      <alignment horizontal="center" vertical="top" wrapText="1"/>
    </xf>
    <xf numFmtId="165" fontId="16" fillId="0" borderId="30" xfId="0" applyNumberFormat="1" applyFont="1" applyBorder="1" applyAlignment="1">
      <alignment horizontal="center" vertical="top" wrapText="1"/>
    </xf>
    <xf numFmtId="0" fontId="2" fillId="0" borderId="15" xfId="0" applyFont="1" applyBorder="1" applyAlignment="1">
      <alignment horizontal="center" vertical="top" wrapText="1"/>
    </xf>
    <xf numFmtId="0" fontId="2" fillId="0" borderId="2" xfId="0" applyFont="1" applyBorder="1" applyAlignment="1">
      <alignment horizontal="center" vertical="top" wrapText="1"/>
    </xf>
    <xf numFmtId="0" fontId="2" fillId="0" borderId="16" xfId="0" applyFont="1" applyFill="1" applyBorder="1" applyAlignment="1">
      <alignment horizontal="left" vertical="top" wrapText="1"/>
    </xf>
    <xf numFmtId="0" fontId="2" fillId="0" borderId="9" xfId="0" applyFont="1" applyFill="1" applyBorder="1" applyAlignment="1">
      <alignment horizontal="left" vertical="top" wrapText="1"/>
    </xf>
    <xf numFmtId="0" fontId="2" fillId="0" borderId="3" xfId="0" applyFont="1" applyBorder="1" applyAlignment="1">
      <alignment horizontal="center" vertical="top" wrapText="1"/>
    </xf>
    <xf numFmtId="0" fontId="2" fillId="0" borderId="10" xfId="0" applyFont="1" applyFill="1" applyBorder="1" applyAlignment="1">
      <alignment horizontal="left" vertical="top" wrapText="1"/>
    </xf>
    <xf numFmtId="0" fontId="9" fillId="0" borderId="21"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4"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8" xfId="0" applyFont="1" applyFill="1" applyBorder="1" applyAlignment="1">
      <alignment horizontal="center" vertical="center" wrapText="1"/>
    </xf>
    <xf numFmtId="0" fontId="2" fillId="0" borderId="9" xfId="0" applyFont="1" applyFill="1" applyBorder="1" applyAlignment="1">
      <alignment horizontal="center" vertical="center" wrapText="1"/>
    </xf>
    <xf numFmtId="0" fontId="16" fillId="0" borderId="15" xfId="0" applyFont="1" applyBorder="1" applyAlignment="1">
      <alignment horizontal="center" vertical="top" wrapText="1"/>
    </xf>
    <xf numFmtId="0" fontId="16" fillId="0" borderId="2" xfId="0" applyFont="1" applyBorder="1" applyAlignment="1">
      <alignment horizontal="center" vertical="top" wrapText="1"/>
    </xf>
    <xf numFmtId="0" fontId="16" fillId="0" borderId="3" xfId="0" applyFont="1" applyBorder="1" applyAlignment="1">
      <alignment horizontal="center" vertical="top" wrapText="1"/>
    </xf>
    <xf numFmtId="0" fontId="15" fillId="0" borderId="31" xfId="0" applyFont="1" applyBorder="1" applyAlignment="1">
      <alignment horizontal="center"/>
    </xf>
    <xf numFmtId="0" fontId="15" fillId="0" borderId="0" xfId="0" applyFont="1" applyBorder="1" applyAlignment="1">
      <alignment horizontal="center"/>
    </xf>
    <xf numFmtId="0" fontId="15" fillId="0" borderId="32" xfId="0" applyFont="1" applyBorder="1" applyAlignment="1">
      <alignment horizontal="center"/>
    </xf>
    <xf numFmtId="0" fontId="2" fillId="6" borderId="15" xfId="0" applyFont="1" applyFill="1" applyBorder="1" applyAlignment="1">
      <alignment horizontal="center" vertical="top" wrapText="1"/>
    </xf>
    <xf numFmtId="0" fontId="2" fillId="6" borderId="2" xfId="0" applyFont="1" applyFill="1" applyBorder="1" applyAlignment="1">
      <alignment horizontal="center" vertical="top" wrapText="1"/>
    </xf>
    <xf numFmtId="0" fontId="2" fillId="6" borderId="3" xfId="0" applyFont="1" applyFill="1" applyBorder="1" applyAlignment="1">
      <alignment horizontal="center" vertical="top" wrapText="1"/>
    </xf>
    <xf numFmtId="0" fontId="8" fillId="7" borderId="27" xfId="0" applyFont="1" applyFill="1" applyBorder="1" applyAlignment="1">
      <alignment horizontal="left" vertical="top" wrapText="1"/>
    </xf>
    <xf numFmtId="0" fontId="2" fillId="7" borderId="27" xfId="0" applyFont="1" applyFill="1" applyBorder="1" applyAlignment="1">
      <alignment horizontal="left" vertical="top" wrapText="1"/>
    </xf>
    <xf numFmtId="0" fontId="2" fillId="7" borderId="29" xfId="0" applyFont="1" applyFill="1" applyBorder="1" applyAlignment="1">
      <alignment horizontal="left" vertical="top" wrapText="1"/>
    </xf>
    <xf numFmtId="0" fontId="2" fillId="0" borderId="18" xfId="0" applyFont="1" applyFill="1" applyBorder="1" applyAlignment="1">
      <alignment horizontal="left" vertical="top" wrapText="1"/>
    </xf>
    <xf numFmtId="0" fontId="2" fillId="0" borderId="28" xfId="0" applyFont="1" applyFill="1" applyBorder="1" applyAlignment="1">
      <alignment horizontal="left" vertical="top" wrapText="1"/>
    </xf>
    <xf numFmtId="0" fontId="2" fillId="0" borderId="23" xfId="0" applyFont="1" applyFill="1" applyBorder="1" applyAlignment="1">
      <alignment horizontal="left" vertical="top" wrapText="1"/>
    </xf>
    <xf numFmtId="0" fontId="11" fillId="7" borderId="27" xfId="0" applyFont="1" applyFill="1" applyBorder="1" applyAlignment="1">
      <alignment horizontal="left" vertical="top" wrapText="1"/>
    </xf>
    <xf numFmtId="0" fontId="1" fillId="7" borderId="27" xfId="0" applyFont="1" applyFill="1" applyBorder="1" applyAlignment="1">
      <alignment horizontal="left" vertical="top" wrapText="1"/>
    </xf>
    <xf numFmtId="0" fontId="2" fillId="0" borderId="24" xfId="0" applyFont="1" applyFill="1" applyBorder="1" applyAlignment="1">
      <alignment horizontal="left" vertical="top" wrapText="1"/>
    </xf>
    <xf numFmtId="0" fontId="2" fillId="0" borderId="25" xfId="0" applyFont="1" applyFill="1" applyBorder="1" applyAlignment="1">
      <alignment horizontal="left" vertical="top" wrapText="1"/>
    </xf>
    <xf numFmtId="0" fontId="2" fillId="0" borderId="26" xfId="0" applyFont="1" applyFill="1" applyBorder="1" applyAlignment="1">
      <alignment horizontal="left" vertical="top" wrapText="1"/>
    </xf>
  </cellXfs>
  <cellStyles count="2">
    <cellStyle name="Обычный" xfId="0" builtinId="0"/>
    <cellStyle name="Процентный"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837"/>
  <sheetViews>
    <sheetView tabSelected="1" view="pageBreakPreview" zoomScale="70" zoomScaleNormal="55" zoomScaleSheetLayoutView="70" workbookViewId="0">
      <selection activeCell="F15" sqref="F15"/>
    </sheetView>
  </sheetViews>
  <sheetFormatPr defaultRowHeight="15" x14ac:dyDescent="0.25"/>
  <cols>
    <col min="1" max="1" width="43.140625" style="14" customWidth="1"/>
    <col min="2" max="2" width="56.140625" style="48" customWidth="1"/>
    <col min="3" max="3" width="26.140625" style="1" customWidth="1"/>
    <col min="4" max="4" width="24.5703125" style="1" customWidth="1"/>
    <col min="5" max="5" width="17" style="1" customWidth="1"/>
    <col min="6" max="6" width="23.42578125" style="1" customWidth="1"/>
    <col min="7" max="7" width="18" style="14" customWidth="1"/>
    <col min="8" max="9" width="23" style="1" customWidth="1"/>
    <col min="10" max="10" width="131.140625" style="12" customWidth="1"/>
    <col min="11" max="11" width="149.42578125" style="30" customWidth="1"/>
    <col min="12" max="12" width="11.42578125" style="14" customWidth="1"/>
    <col min="13" max="16384" width="9.140625" style="14"/>
  </cols>
  <sheetData>
    <row r="1" spans="1:10" ht="54.75" customHeight="1" thickBot="1" x14ac:dyDescent="0.3">
      <c r="A1" s="85" t="s">
        <v>753</v>
      </c>
      <c r="B1" s="85"/>
      <c r="C1" s="85"/>
      <c r="D1" s="85"/>
      <c r="E1" s="85"/>
      <c r="F1" s="85"/>
      <c r="G1" s="85"/>
      <c r="H1" s="85"/>
      <c r="I1" s="85"/>
      <c r="J1" s="85"/>
    </row>
    <row r="2" spans="1:10" ht="54.75" customHeight="1" thickTop="1" thickBot="1" x14ac:dyDescent="0.3">
      <c r="A2" s="86" t="s">
        <v>0</v>
      </c>
      <c r="B2" s="88" t="s">
        <v>1</v>
      </c>
      <c r="C2" s="88" t="s">
        <v>296</v>
      </c>
      <c r="D2" s="91" t="s">
        <v>300</v>
      </c>
      <c r="E2" s="92"/>
      <c r="F2" s="93" t="s">
        <v>301</v>
      </c>
      <c r="G2" s="94"/>
      <c r="H2" s="95" t="s">
        <v>302</v>
      </c>
      <c r="I2" s="96"/>
      <c r="J2" s="97" t="s">
        <v>2</v>
      </c>
    </row>
    <row r="3" spans="1:10" ht="125.25" customHeight="1" thickBot="1" x14ac:dyDescent="0.3">
      <c r="A3" s="87"/>
      <c r="B3" s="89"/>
      <c r="C3" s="90"/>
      <c r="D3" s="49" t="s">
        <v>3</v>
      </c>
      <c r="E3" s="49" t="s">
        <v>297</v>
      </c>
      <c r="F3" s="49" t="s">
        <v>3</v>
      </c>
      <c r="G3" s="50" t="s">
        <v>4</v>
      </c>
      <c r="H3" s="49" t="s">
        <v>3</v>
      </c>
      <c r="I3" s="49" t="s">
        <v>299</v>
      </c>
      <c r="J3" s="98"/>
    </row>
    <row r="4" spans="1:10" ht="24" thickBot="1" x14ac:dyDescent="0.3">
      <c r="A4" s="15">
        <v>1</v>
      </c>
      <c r="B4" s="5">
        <v>2</v>
      </c>
      <c r="C4" s="5">
        <v>3</v>
      </c>
      <c r="D4" s="5">
        <v>4</v>
      </c>
      <c r="E4" s="5">
        <v>5</v>
      </c>
      <c r="F4" s="5">
        <v>6</v>
      </c>
      <c r="G4" s="13">
        <v>7</v>
      </c>
      <c r="H4" s="5">
        <v>8</v>
      </c>
      <c r="I4" s="55">
        <v>9</v>
      </c>
      <c r="J4" s="16">
        <v>10</v>
      </c>
    </row>
    <row r="5" spans="1:10" s="57" customFormat="1" ht="23.25" thickBot="1" x14ac:dyDescent="0.3">
      <c r="A5" s="99"/>
      <c r="B5" s="2" t="s">
        <v>479</v>
      </c>
      <c r="C5" s="66">
        <v>16001617.4</v>
      </c>
      <c r="D5" s="66">
        <v>15259966.199999999</v>
      </c>
      <c r="E5" s="67">
        <v>95.4</v>
      </c>
      <c r="F5" s="66">
        <v>15256327.300000001</v>
      </c>
      <c r="G5" s="56">
        <v>95.3</v>
      </c>
      <c r="H5" s="72">
        <v>10277649.800000001</v>
      </c>
      <c r="I5" s="75">
        <f t="shared" ref="I5:I21" si="0">H5/C5*100</f>
        <v>64.228818519307936</v>
      </c>
      <c r="J5" s="102"/>
    </row>
    <row r="6" spans="1:10" customFormat="1" ht="24" thickBot="1" x14ac:dyDescent="0.3">
      <c r="A6" s="100"/>
      <c r="B6" s="53" t="s">
        <v>5</v>
      </c>
      <c r="C6" s="68">
        <v>2025319.5</v>
      </c>
      <c r="D6" s="68">
        <v>2025319.5</v>
      </c>
      <c r="E6" s="69">
        <v>100</v>
      </c>
      <c r="F6" s="68">
        <v>2025319.5</v>
      </c>
      <c r="G6" s="54">
        <v>100</v>
      </c>
      <c r="H6" s="73">
        <v>418024.6</v>
      </c>
      <c r="I6" s="76">
        <f t="shared" si="0"/>
        <v>20.639933600599804</v>
      </c>
      <c r="J6" s="103"/>
    </row>
    <row r="7" spans="1:10" customFormat="1" ht="24" thickBot="1" x14ac:dyDescent="0.3">
      <c r="A7" s="100"/>
      <c r="B7" s="53" t="s">
        <v>6</v>
      </c>
      <c r="C7" s="68">
        <v>8874441.6999999993</v>
      </c>
      <c r="D7" s="68">
        <v>8407037.0999999996</v>
      </c>
      <c r="E7" s="69">
        <v>94.7</v>
      </c>
      <c r="F7" s="68">
        <v>8407037.0999999996</v>
      </c>
      <c r="G7" s="54">
        <v>94.7</v>
      </c>
      <c r="H7" s="73">
        <v>5167036.2</v>
      </c>
      <c r="I7" s="76">
        <f t="shared" si="0"/>
        <v>58.22378888353056</v>
      </c>
      <c r="J7" s="103"/>
    </row>
    <row r="8" spans="1:10" s="60" customFormat="1" ht="70.5" thickBot="1" x14ac:dyDescent="0.3">
      <c r="A8" s="100"/>
      <c r="B8" s="58" t="s">
        <v>7</v>
      </c>
      <c r="C8" s="70">
        <v>542611.6</v>
      </c>
      <c r="D8" s="70">
        <v>484130.9</v>
      </c>
      <c r="E8" s="71">
        <v>89.2</v>
      </c>
      <c r="F8" s="70">
        <v>484130.9</v>
      </c>
      <c r="G8" s="59">
        <v>89.2</v>
      </c>
      <c r="H8" s="74">
        <v>484130.9</v>
      </c>
      <c r="I8" s="77">
        <f t="shared" si="0"/>
        <v>89.222364579010119</v>
      </c>
      <c r="J8" s="103"/>
    </row>
    <row r="9" spans="1:10" customFormat="1" ht="24" thickBot="1" x14ac:dyDescent="0.3">
      <c r="A9" s="100"/>
      <c r="B9" s="53" t="s">
        <v>8</v>
      </c>
      <c r="C9" s="68">
        <v>4895874.5999999996</v>
      </c>
      <c r="D9" s="68">
        <v>4621501.2</v>
      </c>
      <c r="E9" s="69">
        <v>94.4</v>
      </c>
      <c r="F9" s="68">
        <v>4617862.3</v>
      </c>
      <c r="G9" s="54">
        <v>94.3</v>
      </c>
      <c r="H9" s="73">
        <v>4492177.0999999996</v>
      </c>
      <c r="I9" s="76">
        <f t="shared" si="0"/>
        <v>91.754333331985265</v>
      </c>
      <c r="J9" s="103"/>
    </row>
    <row r="10" spans="1:10" customFormat="1" ht="24" thickBot="1" x14ac:dyDescent="0.3">
      <c r="A10" s="100"/>
      <c r="B10" s="53" t="s">
        <v>9</v>
      </c>
      <c r="C10" s="68">
        <v>205981.6</v>
      </c>
      <c r="D10" s="68">
        <v>206108.4</v>
      </c>
      <c r="E10" s="69">
        <v>100.1</v>
      </c>
      <c r="F10" s="68">
        <v>206108.4</v>
      </c>
      <c r="G10" s="54">
        <v>100.1</v>
      </c>
      <c r="H10" s="73">
        <v>200411.9</v>
      </c>
      <c r="I10" s="76">
        <f t="shared" si="0"/>
        <v>97.296020615433605</v>
      </c>
      <c r="J10" s="103"/>
    </row>
    <row r="11" spans="1:10" s="57" customFormat="1" ht="23.25" thickBot="1" x14ac:dyDescent="0.3">
      <c r="A11" s="100"/>
      <c r="B11" s="2" t="s">
        <v>480</v>
      </c>
      <c r="C11" s="66">
        <v>6194289.2000000002</v>
      </c>
      <c r="D11" s="66">
        <v>5877574.5</v>
      </c>
      <c r="E11" s="67">
        <v>94.9</v>
      </c>
      <c r="F11" s="66">
        <v>5876884.5</v>
      </c>
      <c r="G11" s="56">
        <v>94.9</v>
      </c>
      <c r="H11" s="72">
        <v>1321703.3</v>
      </c>
      <c r="I11" s="75">
        <f t="shared" si="0"/>
        <v>21.337449016749169</v>
      </c>
      <c r="J11" s="103"/>
    </row>
    <row r="12" spans="1:10" customFormat="1" ht="24" thickBot="1" x14ac:dyDescent="0.3">
      <c r="A12" s="100"/>
      <c r="B12" s="53" t="s">
        <v>5</v>
      </c>
      <c r="C12" s="68">
        <v>1466349.1</v>
      </c>
      <c r="D12" s="68">
        <v>1466349.1</v>
      </c>
      <c r="E12" s="69">
        <v>100</v>
      </c>
      <c r="F12" s="68">
        <v>1466349.1</v>
      </c>
      <c r="G12" s="54">
        <v>100</v>
      </c>
      <c r="H12" s="73">
        <v>32877.5</v>
      </c>
      <c r="I12" s="76">
        <f t="shared" si="0"/>
        <v>2.2421332000681145</v>
      </c>
      <c r="J12" s="103"/>
    </row>
    <row r="13" spans="1:10" customFormat="1" ht="24" thickBot="1" x14ac:dyDescent="0.3">
      <c r="A13" s="100"/>
      <c r="B13" s="53" t="s">
        <v>6</v>
      </c>
      <c r="C13" s="68">
        <v>4410377.7</v>
      </c>
      <c r="D13" s="68">
        <v>4132760.9</v>
      </c>
      <c r="E13" s="69">
        <v>93.7</v>
      </c>
      <c r="F13" s="68">
        <v>4132760.9</v>
      </c>
      <c r="G13" s="54">
        <v>93.7</v>
      </c>
      <c r="H13" s="73">
        <v>1060779.3999999999</v>
      </c>
      <c r="I13" s="76">
        <f t="shared" si="0"/>
        <v>24.051894693735637</v>
      </c>
      <c r="J13" s="103"/>
    </row>
    <row r="14" spans="1:10" s="60" customFormat="1" ht="70.5" thickBot="1" x14ac:dyDescent="0.3">
      <c r="A14" s="100"/>
      <c r="B14" s="58" t="s">
        <v>755</v>
      </c>
      <c r="C14" s="70">
        <v>516872.2</v>
      </c>
      <c r="D14" s="70">
        <v>458391.5</v>
      </c>
      <c r="E14" s="71">
        <v>88.7</v>
      </c>
      <c r="F14" s="70">
        <v>458391.5</v>
      </c>
      <c r="G14" s="59">
        <v>88.7</v>
      </c>
      <c r="H14" s="74">
        <v>458391.5</v>
      </c>
      <c r="I14" s="77">
        <f t="shared" si="0"/>
        <v>88.68565575784497</v>
      </c>
      <c r="J14" s="103"/>
    </row>
    <row r="15" spans="1:10" customFormat="1" ht="24" thickBot="1" x14ac:dyDescent="0.3">
      <c r="A15" s="100"/>
      <c r="B15" s="53" t="s">
        <v>8</v>
      </c>
      <c r="C15" s="68">
        <v>317562.40000000002</v>
      </c>
      <c r="D15" s="68">
        <v>278464.5</v>
      </c>
      <c r="E15" s="69">
        <v>87.7</v>
      </c>
      <c r="F15" s="68">
        <v>277774.5</v>
      </c>
      <c r="G15" s="54">
        <v>87.5</v>
      </c>
      <c r="H15" s="73">
        <v>228046.4</v>
      </c>
      <c r="I15" s="76">
        <f t="shared" si="0"/>
        <v>71.811524286250503</v>
      </c>
      <c r="J15" s="103"/>
    </row>
    <row r="16" spans="1:10" s="57" customFormat="1" ht="23.25" thickBot="1" x14ac:dyDescent="0.3">
      <c r="A16" s="100"/>
      <c r="B16" s="61" t="s">
        <v>10</v>
      </c>
      <c r="C16" s="66">
        <v>9807328.0999999996</v>
      </c>
      <c r="D16" s="66">
        <v>9382391.6999999993</v>
      </c>
      <c r="E16" s="67">
        <v>95.7</v>
      </c>
      <c r="F16" s="66">
        <v>9379442.8000000007</v>
      </c>
      <c r="G16" s="56">
        <v>95.6</v>
      </c>
      <c r="H16" s="72">
        <v>8955946.5</v>
      </c>
      <c r="I16" s="75">
        <f t="shared" si="0"/>
        <v>91.318924060468618</v>
      </c>
      <c r="J16" s="103"/>
    </row>
    <row r="17" spans="1:11" customFormat="1" ht="24" thickBot="1" x14ac:dyDescent="0.3">
      <c r="A17" s="100"/>
      <c r="B17" s="53" t="s">
        <v>5</v>
      </c>
      <c r="C17" s="68">
        <v>558970.4</v>
      </c>
      <c r="D17" s="68">
        <v>558970.4</v>
      </c>
      <c r="E17" s="69">
        <v>100</v>
      </c>
      <c r="F17" s="68">
        <v>558970.4</v>
      </c>
      <c r="G17" s="54">
        <v>100</v>
      </c>
      <c r="H17" s="73">
        <v>385147.1</v>
      </c>
      <c r="I17" s="76">
        <f t="shared" si="0"/>
        <v>68.902950853927152</v>
      </c>
      <c r="J17" s="103"/>
    </row>
    <row r="18" spans="1:11" customFormat="1" ht="24" thickBot="1" x14ac:dyDescent="0.3">
      <c r="A18" s="100"/>
      <c r="B18" s="53" t="s">
        <v>6</v>
      </c>
      <c r="C18" s="68">
        <v>4464064</v>
      </c>
      <c r="D18" s="68">
        <v>4274276.2</v>
      </c>
      <c r="E18" s="69">
        <v>95.7</v>
      </c>
      <c r="F18" s="68">
        <v>4274276.2</v>
      </c>
      <c r="G18" s="54">
        <v>95.7</v>
      </c>
      <c r="H18" s="73">
        <v>4106256.8</v>
      </c>
      <c r="I18" s="76">
        <f t="shared" si="0"/>
        <v>91.98472064916632</v>
      </c>
      <c r="J18" s="103"/>
    </row>
    <row r="19" spans="1:11" s="60" customFormat="1" ht="70.5" thickBot="1" x14ac:dyDescent="0.3">
      <c r="A19" s="100"/>
      <c r="B19" s="58" t="s">
        <v>755</v>
      </c>
      <c r="C19" s="70">
        <v>25739.4</v>
      </c>
      <c r="D19" s="70">
        <v>25739.4</v>
      </c>
      <c r="E19" s="71">
        <v>100</v>
      </c>
      <c r="F19" s="70">
        <v>25739.4</v>
      </c>
      <c r="G19" s="59">
        <v>100</v>
      </c>
      <c r="H19" s="74">
        <v>25739.4</v>
      </c>
      <c r="I19" s="77">
        <f t="shared" si="0"/>
        <v>100</v>
      </c>
      <c r="J19" s="103"/>
    </row>
    <row r="20" spans="1:11" customFormat="1" ht="24" thickBot="1" x14ac:dyDescent="0.3">
      <c r="A20" s="100"/>
      <c r="B20" s="53" t="s">
        <v>8</v>
      </c>
      <c r="C20" s="68">
        <v>4578312.2</v>
      </c>
      <c r="D20" s="68">
        <v>4343036.8</v>
      </c>
      <c r="E20" s="69">
        <v>94.9</v>
      </c>
      <c r="F20" s="68">
        <v>4340087.8</v>
      </c>
      <c r="G20" s="54">
        <v>94.8</v>
      </c>
      <c r="H20" s="73">
        <v>4264130.5999999996</v>
      </c>
      <c r="I20" s="76">
        <f t="shared" si="0"/>
        <v>93.137610842703111</v>
      </c>
      <c r="J20" s="103"/>
    </row>
    <row r="21" spans="1:11" customFormat="1" ht="24" thickBot="1" x14ac:dyDescent="0.3">
      <c r="A21" s="101"/>
      <c r="B21" s="53" t="s">
        <v>9</v>
      </c>
      <c r="C21" s="68">
        <v>205981.6</v>
      </c>
      <c r="D21" s="68">
        <v>206108.4</v>
      </c>
      <c r="E21" s="69">
        <v>100.1</v>
      </c>
      <c r="F21" s="68">
        <v>206108.4</v>
      </c>
      <c r="G21" s="54">
        <v>100.1</v>
      </c>
      <c r="H21" s="73">
        <v>200411.9</v>
      </c>
      <c r="I21" s="78">
        <f t="shared" si="0"/>
        <v>97.296020615433605</v>
      </c>
      <c r="J21" s="104"/>
    </row>
    <row r="22" spans="1:11" ht="91.5" thickBot="1" x14ac:dyDescent="0.3">
      <c r="A22" s="79" t="s">
        <v>298</v>
      </c>
      <c r="B22" s="2" t="s">
        <v>303</v>
      </c>
      <c r="C22" s="4">
        <v>286018.3</v>
      </c>
      <c r="D22" s="4">
        <v>281581.40000000002</v>
      </c>
      <c r="E22" s="5">
        <v>98.4</v>
      </c>
      <c r="F22" s="4">
        <v>281581.40000000002</v>
      </c>
      <c r="G22" s="17">
        <v>98.4</v>
      </c>
      <c r="H22" s="4">
        <v>128535.8</v>
      </c>
      <c r="I22" s="28">
        <f t="shared" ref="I22:I66" si="1">H22/C22*100</f>
        <v>44.939711899553281</v>
      </c>
      <c r="J22" s="81"/>
    </row>
    <row r="23" spans="1:11" ht="24" thickBot="1" x14ac:dyDescent="0.3">
      <c r="A23" s="80"/>
      <c r="B23" s="3" t="s">
        <v>5</v>
      </c>
      <c r="C23" s="4">
        <v>266143</v>
      </c>
      <c r="D23" s="4">
        <v>266143</v>
      </c>
      <c r="E23" s="5">
        <v>100</v>
      </c>
      <c r="F23" s="4">
        <v>266143</v>
      </c>
      <c r="G23" s="17">
        <v>100</v>
      </c>
      <c r="H23" s="4">
        <v>116143</v>
      </c>
      <c r="I23" s="28">
        <f t="shared" si="1"/>
        <v>43.639321718023773</v>
      </c>
      <c r="J23" s="82"/>
    </row>
    <row r="24" spans="1:11" ht="24" thickBot="1" x14ac:dyDescent="0.3">
      <c r="A24" s="80"/>
      <c r="B24" s="3" t="s">
        <v>6</v>
      </c>
      <c r="C24" s="4">
        <v>4922.7</v>
      </c>
      <c r="D24" s="4">
        <v>4922.7</v>
      </c>
      <c r="E24" s="5">
        <v>100</v>
      </c>
      <c r="F24" s="4">
        <v>4922.7</v>
      </c>
      <c r="G24" s="17">
        <v>100</v>
      </c>
      <c r="H24" s="4">
        <v>3407.6</v>
      </c>
      <c r="I24" s="28">
        <f t="shared" si="1"/>
        <v>69.222174822759868</v>
      </c>
      <c r="J24" s="82"/>
    </row>
    <row r="25" spans="1:11" ht="24" thickBot="1" x14ac:dyDescent="0.3">
      <c r="A25" s="80"/>
      <c r="B25" s="3" t="s">
        <v>8</v>
      </c>
      <c r="C25" s="4">
        <v>14952.6</v>
      </c>
      <c r="D25" s="4">
        <v>10515.7</v>
      </c>
      <c r="E25" s="5">
        <v>70.3</v>
      </c>
      <c r="F25" s="4">
        <v>10515.7</v>
      </c>
      <c r="G25" s="17">
        <v>70.3</v>
      </c>
      <c r="H25" s="4">
        <v>8985.2000000000007</v>
      </c>
      <c r="I25" s="28">
        <f t="shared" si="1"/>
        <v>60.09122159356901</v>
      </c>
      <c r="J25" s="82"/>
    </row>
    <row r="26" spans="1:11" ht="24" thickBot="1" x14ac:dyDescent="0.3">
      <c r="A26" s="52"/>
      <c r="B26" s="3" t="s">
        <v>11</v>
      </c>
      <c r="C26" s="4">
        <v>286018.3</v>
      </c>
      <c r="D26" s="4">
        <v>281581.40000000002</v>
      </c>
      <c r="E26" s="5">
        <v>98.4</v>
      </c>
      <c r="F26" s="4">
        <v>281581.40000000002</v>
      </c>
      <c r="G26" s="17">
        <v>98.4</v>
      </c>
      <c r="H26" s="4">
        <v>128535.8</v>
      </c>
      <c r="I26" s="28">
        <f t="shared" si="1"/>
        <v>44.939711899553281</v>
      </c>
      <c r="J26" s="51"/>
    </row>
    <row r="27" spans="1:11" ht="69" thickBot="1" x14ac:dyDescent="0.3">
      <c r="A27" s="79" t="s">
        <v>12</v>
      </c>
      <c r="B27" s="2" t="s">
        <v>756</v>
      </c>
      <c r="C27" s="4">
        <v>263068.40000000002</v>
      </c>
      <c r="D27" s="4">
        <v>260570.9</v>
      </c>
      <c r="E27" s="5">
        <v>99.1</v>
      </c>
      <c r="F27" s="4">
        <v>260570.9</v>
      </c>
      <c r="G27" s="17">
        <v>99.1</v>
      </c>
      <c r="H27" s="4">
        <v>107525.3</v>
      </c>
      <c r="I27" s="28">
        <f t="shared" si="1"/>
        <v>40.873514264731149</v>
      </c>
      <c r="J27" s="81"/>
    </row>
    <row r="28" spans="1:11" ht="24" thickBot="1" x14ac:dyDescent="0.3">
      <c r="A28" s="80"/>
      <c r="B28" s="3" t="s">
        <v>5</v>
      </c>
      <c r="C28" s="4">
        <v>248255</v>
      </c>
      <c r="D28" s="4">
        <v>248255</v>
      </c>
      <c r="E28" s="5">
        <v>100</v>
      </c>
      <c r="F28" s="4">
        <v>248255</v>
      </c>
      <c r="G28" s="17">
        <v>100</v>
      </c>
      <c r="H28" s="4">
        <v>98255</v>
      </c>
      <c r="I28" s="28">
        <f t="shared" si="1"/>
        <v>39.578256228474757</v>
      </c>
      <c r="J28" s="82"/>
    </row>
    <row r="29" spans="1:11" ht="24" thickBot="1" x14ac:dyDescent="0.3">
      <c r="A29" s="80"/>
      <c r="B29" s="3" t="s">
        <v>6</v>
      </c>
      <c r="C29" s="4">
        <v>4553.8999999999996</v>
      </c>
      <c r="D29" s="4">
        <v>4553.8999999999996</v>
      </c>
      <c r="E29" s="5">
        <v>100</v>
      </c>
      <c r="F29" s="4">
        <v>4553.8999999999996</v>
      </c>
      <c r="G29" s="17">
        <v>100</v>
      </c>
      <c r="H29" s="4">
        <v>3038.8</v>
      </c>
      <c r="I29" s="28">
        <f t="shared" si="1"/>
        <v>66.72961637277939</v>
      </c>
      <c r="J29" s="82"/>
    </row>
    <row r="30" spans="1:11" ht="24" thickBot="1" x14ac:dyDescent="0.3">
      <c r="A30" s="80"/>
      <c r="B30" s="3" t="s">
        <v>8</v>
      </c>
      <c r="C30" s="4">
        <v>10259.5</v>
      </c>
      <c r="D30" s="4">
        <v>7762</v>
      </c>
      <c r="E30" s="5">
        <v>75.7</v>
      </c>
      <c r="F30" s="4">
        <v>7762</v>
      </c>
      <c r="G30" s="17">
        <v>75.7</v>
      </c>
      <c r="H30" s="4">
        <v>6231.5</v>
      </c>
      <c r="I30" s="28">
        <f t="shared" si="1"/>
        <v>60.738827428237244</v>
      </c>
      <c r="J30" s="82"/>
    </row>
    <row r="31" spans="1:11" ht="132" customHeight="1" thickBot="1" x14ac:dyDescent="0.3">
      <c r="A31" s="79" t="s">
        <v>13</v>
      </c>
      <c r="B31" s="2" t="s">
        <v>304</v>
      </c>
      <c r="C31" s="4">
        <v>110022.8</v>
      </c>
      <c r="D31" s="4">
        <v>107525.3</v>
      </c>
      <c r="E31" s="5">
        <v>97.7</v>
      </c>
      <c r="F31" s="4">
        <v>107525.3</v>
      </c>
      <c r="G31" s="17">
        <v>97.7</v>
      </c>
      <c r="H31" s="4">
        <v>107525.3</v>
      </c>
      <c r="I31" s="28">
        <f t="shared" si="1"/>
        <v>97.730015960328217</v>
      </c>
      <c r="J31" s="81" t="s">
        <v>545</v>
      </c>
      <c r="K31" s="108"/>
    </row>
    <row r="32" spans="1:11" ht="24" thickBot="1" x14ac:dyDescent="0.3">
      <c r="A32" s="80"/>
      <c r="B32" s="3" t="s">
        <v>5</v>
      </c>
      <c r="C32" s="4">
        <v>98255</v>
      </c>
      <c r="D32" s="4">
        <v>98255</v>
      </c>
      <c r="E32" s="5">
        <v>100</v>
      </c>
      <c r="F32" s="4">
        <v>98255</v>
      </c>
      <c r="G32" s="17">
        <v>100</v>
      </c>
      <c r="H32" s="4">
        <v>98255</v>
      </c>
      <c r="I32" s="28">
        <f t="shared" si="1"/>
        <v>100</v>
      </c>
      <c r="J32" s="82"/>
      <c r="K32" s="108"/>
    </row>
    <row r="33" spans="1:11" ht="24" thickBot="1" x14ac:dyDescent="0.3">
      <c r="A33" s="80"/>
      <c r="B33" s="3" t="s">
        <v>6</v>
      </c>
      <c r="C33" s="4">
        <v>3038.8</v>
      </c>
      <c r="D33" s="4">
        <v>3038.8</v>
      </c>
      <c r="E33" s="5">
        <v>100</v>
      </c>
      <c r="F33" s="4">
        <v>3038.8</v>
      </c>
      <c r="G33" s="17">
        <v>100</v>
      </c>
      <c r="H33" s="4">
        <v>3038.8</v>
      </c>
      <c r="I33" s="28">
        <f t="shared" si="1"/>
        <v>100</v>
      </c>
      <c r="J33" s="82"/>
      <c r="K33" s="108"/>
    </row>
    <row r="34" spans="1:11" ht="24" thickBot="1" x14ac:dyDescent="0.3">
      <c r="A34" s="80"/>
      <c r="B34" s="3" t="s">
        <v>8</v>
      </c>
      <c r="C34" s="4">
        <v>8729</v>
      </c>
      <c r="D34" s="4">
        <v>6231.5</v>
      </c>
      <c r="E34" s="5">
        <v>71.400000000000006</v>
      </c>
      <c r="F34" s="4">
        <v>6231.5</v>
      </c>
      <c r="G34" s="17">
        <v>71.400000000000006</v>
      </c>
      <c r="H34" s="4">
        <v>6231.5</v>
      </c>
      <c r="I34" s="28">
        <f t="shared" si="1"/>
        <v>71.38847519761714</v>
      </c>
      <c r="J34" s="82"/>
      <c r="K34" s="108"/>
    </row>
    <row r="35" spans="1:11" ht="247.5" customHeight="1" thickBot="1" x14ac:dyDescent="0.3">
      <c r="A35" s="79" t="s">
        <v>14</v>
      </c>
      <c r="B35" s="2" t="s">
        <v>597</v>
      </c>
      <c r="C35" s="4">
        <v>153045.6</v>
      </c>
      <c r="D35" s="4">
        <v>153045.6</v>
      </c>
      <c r="E35" s="5">
        <v>100</v>
      </c>
      <c r="F35" s="4">
        <v>153045.6</v>
      </c>
      <c r="G35" s="17">
        <v>100</v>
      </c>
      <c r="H35" s="5">
        <v>0</v>
      </c>
      <c r="I35" s="28">
        <f t="shared" si="1"/>
        <v>0</v>
      </c>
      <c r="J35" s="81" t="s">
        <v>598</v>
      </c>
    </row>
    <row r="36" spans="1:11" ht="24" thickBot="1" x14ac:dyDescent="0.3">
      <c r="A36" s="80"/>
      <c r="B36" s="3" t="s">
        <v>5</v>
      </c>
      <c r="C36" s="4">
        <v>150000</v>
      </c>
      <c r="D36" s="4">
        <v>150000</v>
      </c>
      <c r="E36" s="5">
        <v>100</v>
      </c>
      <c r="F36" s="4">
        <v>150000</v>
      </c>
      <c r="G36" s="17">
        <v>100</v>
      </c>
      <c r="H36" s="5">
        <v>0</v>
      </c>
      <c r="I36" s="28">
        <f t="shared" si="1"/>
        <v>0</v>
      </c>
      <c r="J36" s="82"/>
    </row>
    <row r="37" spans="1:11" ht="24" thickBot="1" x14ac:dyDescent="0.3">
      <c r="A37" s="80"/>
      <c r="B37" s="3" t="s">
        <v>6</v>
      </c>
      <c r="C37" s="4">
        <v>1515.1</v>
      </c>
      <c r="D37" s="4">
        <v>1515.1</v>
      </c>
      <c r="E37" s="5">
        <v>100</v>
      </c>
      <c r="F37" s="4">
        <v>1515.1</v>
      </c>
      <c r="G37" s="17">
        <v>100</v>
      </c>
      <c r="H37" s="5">
        <v>0</v>
      </c>
      <c r="I37" s="28">
        <f t="shared" si="1"/>
        <v>0</v>
      </c>
      <c r="J37" s="82"/>
    </row>
    <row r="38" spans="1:11" ht="24" thickBot="1" x14ac:dyDescent="0.3">
      <c r="A38" s="80"/>
      <c r="B38" s="3" t="s">
        <v>8</v>
      </c>
      <c r="C38" s="4">
        <v>1530.5</v>
      </c>
      <c r="D38" s="4">
        <v>1530.5</v>
      </c>
      <c r="E38" s="5">
        <v>100</v>
      </c>
      <c r="F38" s="4">
        <v>1530.5</v>
      </c>
      <c r="G38" s="17">
        <v>100</v>
      </c>
      <c r="H38" s="5">
        <v>0</v>
      </c>
      <c r="I38" s="28">
        <f t="shared" si="1"/>
        <v>0</v>
      </c>
      <c r="J38" s="82"/>
    </row>
    <row r="39" spans="1:11" ht="69" thickBot="1" x14ac:dyDescent="0.3">
      <c r="A39" s="79" t="s">
        <v>15</v>
      </c>
      <c r="B39" s="2" t="s">
        <v>305</v>
      </c>
      <c r="C39" s="4">
        <v>22949.9</v>
      </c>
      <c r="D39" s="4">
        <v>21010.5</v>
      </c>
      <c r="E39" s="5">
        <v>91.5</v>
      </c>
      <c r="F39" s="4">
        <v>21010.5</v>
      </c>
      <c r="G39" s="17">
        <v>91.5</v>
      </c>
      <c r="H39" s="4">
        <v>21010.5</v>
      </c>
      <c r="I39" s="28">
        <f t="shared" si="1"/>
        <v>91.549418515984812</v>
      </c>
      <c r="J39" s="81"/>
    </row>
    <row r="40" spans="1:11" ht="24" thickBot="1" x14ac:dyDescent="0.3">
      <c r="A40" s="80"/>
      <c r="B40" s="3" t="s">
        <v>5</v>
      </c>
      <c r="C40" s="4">
        <v>17888</v>
      </c>
      <c r="D40" s="4">
        <v>17888</v>
      </c>
      <c r="E40" s="5">
        <v>100</v>
      </c>
      <c r="F40" s="4">
        <v>17888</v>
      </c>
      <c r="G40" s="17">
        <v>100</v>
      </c>
      <c r="H40" s="4">
        <v>17888</v>
      </c>
      <c r="I40" s="28">
        <f t="shared" si="1"/>
        <v>100</v>
      </c>
      <c r="J40" s="82"/>
    </row>
    <row r="41" spans="1:11" ht="24" thickBot="1" x14ac:dyDescent="0.3">
      <c r="A41" s="80"/>
      <c r="B41" s="3" t="s">
        <v>6</v>
      </c>
      <c r="C41" s="5">
        <v>368.8</v>
      </c>
      <c r="D41" s="5">
        <v>368.8</v>
      </c>
      <c r="E41" s="5">
        <v>100</v>
      </c>
      <c r="F41" s="5">
        <v>368.8</v>
      </c>
      <c r="G41" s="17">
        <v>100</v>
      </c>
      <c r="H41" s="5">
        <v>368.8</v>
      </c>
      <c r="I41" s="28">
        <f t="shared" si="1"/>
        <v>100</v>
      </c>
      <c r="J41" s="82"/>
    </row>
    <row r="42" spans="1:11" ht="24" thickBot="1" x14ac:dyDescent="0.3">
      <c r="A42" s="80"/>
      <c r="B42" s="3" t="s">
        <v>8</v>
      </c>
      <c r="C42" s="4">
        <v>4693.1000000000004</v>
      </c>
      <c r="D42" s="4">
        <v>2753.7</v>
      </c>
      <c r="E42" s="5">
        <v>58.7</v>
      </c>
      <c r="F42" s="4">
        <v>2753.7</v>
      </c>
      <c r="G42" s="18">
        <v>58.7</v>
      </c>
      <c r="H42" s="4">
        <v>2753.7</v>
      </c>
      <c r="I42" s="28">
        <f t="shared" si="1"/>
        <v>58.675502333212584</v>
      </c>
      <c r="J42" s="82"/>
    </row>
    <row r="43" spans="1:11" ht="91.5" thickBot="1" x14ac:dyDescent="0.3">
      <c r="A43" s="79" t="s">
        <v>16</v>
      </c>
      <c r="B43" s="2" t="s">
        <v>306</v>
      </c>
      <c r="C43" s="5">
        <v>362.1</v>
      </c>
      <c r="D43" s="5">
        <v>362.1</v>
      </c>
      <c r="E43" s="5">
        <v>100</v>
      </c>
      <c r="F43" s="5">
        <v>362.1</v>
      </c>
      <c r="G43" s="17">
        <v>100</v>
      </c>
      <c r="H43" s="5">
        <v>362.1</v>
      </c>
      <c r="I43" s="28">
        <f t="shared" si="1"/>
        <v>100</v>
      </c>
      <c r="J43" s="81" t="s">
        <v>544</v>
      </c>
    </row>
    <row r="44" spans="1:11" ht="24" thickBot="1" x14ac:dyDescent="0.3">
      <c r="A44" s="80"/>
      <c r="B44" s="3" t="s">
        <v>8</v>
      </c>
      <c r="C44" s="5">
        <v>362.1</v>
      </c>
      <c r="D44" s="5">
        <v>362.1</v>
      </c>
      <c r="E44" s="5">
        <v>100</v>
      </c>
      <c r="F44" s="5">
        <v>362.1</v>
      </c>
      <c r="G44" s="17">
        <v>100</v>
      </c>
      <c r="H44" s="5">
        <v>362.1</v>
      </c>
      <c r="I44" s="28">
        <f t="shared" si="1"/>
        <v>100</v>
      </c>
      <c r="J44" s="82"/>
    </row>
    <row r="45" spans="1:11" ht="162" customHeight="1" thickBot="1" x14ac:dyDescent="0.3">
      <c r="A45" s="79" t="s">
        <v>17</v>
      </c>
      <c r="B45" s="2" t="s">
        <v>599</v>
      </c>
      <c r="C45" s="4">
        <v>22587.8</v>
      </c>
      <c r="D45" s="4">
        <v>20648.400000000001</v>
      </c>
      <c r="E45" s="5">
        <v>91.4</v>
      </c>
      <c r="F45" s="4">
        <v>20648.400000000001</v>
      </c>
      <c r="G45" s="17">
        <v>91.4</v>
      </c>
      <c r="H45" s="4">
        <v>20648.400000000001</v>
      </c>
      <c r="I45" s="28">
        <f t="shared" si="1"/>
        <v>91.413949122977897</v>
      </c>
      <c r="J45" s="81" t="s">
        <v>546</v>
      </c>
    </row>
    <row r="46" spans="1:11" ht="24" thickBot="1" x14ac:dyDescent="0.3">
      <c r="A46" s="80"/>
      <c r="B46" s="3" t="s">
        <v>5</v>
      </c>
      <c r="C46" s="4">
        <v>17888</v>
      </c>
      <c r="D46" s="4">
        <v>17888</v>
      </c>
      <c r="E46" s="5">
        <v>100</v>
      </c>
      <c r="F46" s="4">
        <v>17888</v>
      </c>
      <c r="G46" s="17">
        <v>100</v>
      </c>
      <c r="H46" s="4">
        <v>17888</v>
      </c>
      <c r="I46" s="28">
        <f t="shared" si="1"/>
        <v>100</v>
      </c>
      <c r="J46" s="82"/>
    </row>
    <row r="47" spans="1:11" ht="24" thickBot="1" x14ac:dyDescent="0.3">
      <c r="A47" s="80"/>
      <c r="B47" s="3" t="s">
        <v>6</v>
      </c>
      <c r="C47" s="5">
        <v>368.8</v>
      </c>
      <c r="D47" s="5">
        <v>368.8</v>
      </c>
      <c r="E47" s="5">
        <v>100</v>
      </c>
      <c r="F47" s="5">
        <v>368.8</v>
      </c>
      <c r="G47" s="17">
        <v>100</v>
      </c>
      <c r="H47" s="5">
        <v>368.8</v>
      </c>
      <c r="I47" s="28">
        <f t="shared" si="1"/>
        <v>100</v>
      </c>
      <c r="J47" s="82"/>
    </row>
    <row r="48" spans="1:11" ht="24" thickBot="1" x14ac:dyDescent="0.3">
      <c r="A48" s="80"/>
      <c r="B48" s="3" t="s">
        <v>8</v>
      </c>
      <c r="C48" s="4">
        <v>4331</v>
      </c>
      <c r="D48" s="4">
        <v>2391.6</v>
      </c>
      <c r="E48" s="5">
        <v>55.2</v>
      </c>
      <c r="F48" s="4">
        <v>2391.6</v>
      </c>
      <c r="G48" s="18">
        <v>55.2</v>
      </c>
      <c r="H48" s="4">
        <v>2391.6</v>
      </c>
      <c r="I48" s="28">
        <f t="shared" si="1"/>
        <v>55.220503347956594</v>
      </c>
      <c r="J48" s="82"/>
    </row>
    <row r="49" spans="1:11" ht="91.5" thickBot="1" x14ac:dyDescent="0.3">
      <c r="A49" s="79" t="s">
        <v>18</v>
      </c>
      <c r="B49" s="2" t="s">
        <v>307</v>
      </c>
      <c r="C49" s="4">
        <v>1395884.8</v>
      </c>
      <c r="D49" s="4">
        <v>1395884.8</v>
      </c>
      <c r="E49" s="5">
        <v>100</v>
      </c>
      <c r="F49" s="4">
        <v>1395884.8</v>
      </c>
      <c r="G49" s="17">
        <v>100</v>
      </c>
      <c r="H49" s="4">
        <v>432508.4</v>
      </c>
      <c r="I49" s="28">
        <f t="shared" si="1"/>
        <v>30.984533967272942</v>
      </c>
      <c r="J49" s="81"/>
    </row>
    <row r="50" spans="1:11" ht="24" thickBot="1" x14ac:dyDescent="0.3">
      <c r="A50" s="80"/>
      <c r="B50" s="3" t="s">
        <v>5</v>
      </c>
      <c r="C50" s="4">
        <v>620622</v>
      </c>
      <c r="D50" s="4">
        <v>620622</v>
      </c>
      <c r="E50" s="5">
        <v>100</v>
      </c>
      <c r="F50" s="4">
        <v>620622</v>
      </c>
      <c r="G50" s="17">
        <v>100</v>
      </c>
      <c r="H50" s="4">
        <v>21177.1</v>
      </c>
      <c r="I50" s="28">
        <f t="shared" si="1"/>
        <v>3.4122380450580221</v>
      </c>
      <c r="J50" s="82"/>
    </row>
    <row r="51" spans="1:11" ht="24" thickBot="1" x14ac:dyDescent="0.3">
      <c r="A51" s="80"/>
      <c r="B51" s="3" t="s">
        <v>6</v>
      </c>
      <c r="C51" s="4">
        <v>741217.8</v>
      </c>
      <c r="D51" s="4">
        <v>741217.8</v>
      </c>
      <c r="E51" s="5">
        <v>100</v>
      </c>
      <c r="F51" s="4">
        <v>741217.8</v>
      </c>
      <c r="G51" s="17">
        <v>100</v>
      </c>
      <c r="H51" s="4">
        <v>386392.7</v>
      </c>
      <c r="I51" s="28">
        <f t="shared" si="1"/>
        <v>52.129441575741978</v>
      </c>
      <c r="J51" s="82"/>
    </row>
    <row r="52" spans="1:11" s="20" customFormat="1" ht="70.5" thickBot="1" x14ac:dyDescent="0.3">
      <c r="A52" s="80"/>
      <c r="B52" s="7" t="s">
        <v>7</v>
      </c>
      <c r="C52" s="8">
        <v>213591.6</v>
      </c>
      <c r="D52" s="8">
        <v>213591.6</v>
      </c>
      <c r="E52" s="9">
        <v>100</v>
      </c>
      <c r="F52" s="8">
        <v>213591.6</v>
      </c>
      <c r="G52" s="19">
        <v>100</v>
      </c>
      <c r="H52" s="8">
        <v>213591.6</v>
      </c>
      <c r="I52" s="47">
        <f t="shared" si="1"/>
        <v>100</v>
      </c>
      <c r="J52" s="82"/>
      <c r="K52" s="31"/>
    </row>
    <row r="53" spans="1:11" ht="24" thickBot="1" x14ac:dyDescent="0.3">
      <c r="A53" s="80"/>
      <c r="B53" s="3" t="s">
        <v>8</v>
      </c>
      <c r="C53" s="4">
        <v>34045</v>
      </c>
      <c r="D53" s="4">
        <v>34045</v>
      </c>
      <c r="E53" s="5">
        <v>100</v>
      </c>
      <c r="F53" s="4">
        <v>34045</v>
      </c>
      <c r="G53" s="17">
        <v>100</v>
      </c>
      <c r="H53" s="4">
        <v>24938.6</v>
      </c>
      <c r="I53" s="28">
        <f t="shared" si="1"/>
        <v>73.251872521662492</v>
      </c>
      <c r="J53" s="82"/>
    </row>
    <row r="54" spans="1:11" ht="27.75" customHeight="1" thickBot="1" x14ac:dyDescent="0.3">
      <c r="A54" s="80"/>
      <c r="B54" s="2" t="s">
        <v>483</v>
      </c>
      <c r="C54" s="4">
        <v>1382534.7</v>
      </c>
      <c r="D54" s="4">
        <v>1382534.7</v>
      </c>
      <c r="E54" s="5">
        <v>100</v>
      </c>
      <c r="F54" s="4">
        <v>1382534.7</v>
      </c>
      <c r="G54" s="17">
        <v>100</v>
      </c>
      <c r="H54" s="4">
        <v>419158.3</v>
      </c>
      <c r="I54" s="28">
        <f t="shared" si="1"/>
        <v>30.31810340818209</v>
      </c>
      <c r="J54" s="82"/>
    </row>
    <row r="55" spans="1:11" ht="24" thickBot="1" x14ac:dyDescent="0.3">
      <c r="A55" s="80"/>
      <c r="B55" s="3" t="s">
        <v>5</v>
      </c>
      <c r="C55" s="4">
        <v>620622</v>
      </c>
      <c r="D55" s="4">
        <v>620622</v>
      </c>
      <c r="E55" s="5">
        <v>100</v>
      </c>
      <c r="F55" s="4">
        <v>620622</v>
      </c>
      <c r="G55" s="17">
        <v>100</v>
      </c>
      <c r="H55" s="4">
        <v>21177.1</v>
      </c>
      <c r="I55" s="28">
        <f t="shared" si="1"/>
        <v>3.4122380450580221</v>
      </c>
      <c r="J55" s="82"/>
    </row>
    <row r="56" spans="1:11" ht="24" thickBot="1" x14ac:dyDescent="0.3">
      <c r="A56" s="80"/>
      <c r="B56" s="3" t="s">
        <v>6</v>
      </c>
      <c r="C56" s="4">
        <v>729378.4</v>
      </c>
      <c r="D56" s="4">
        <v>729378.4</v>
      </c>
      <c r="E56" s="5">
        <v>100</v>
      </c>
      <c r="F56" s="4">
        <v>729378.4</v>
      </c>
      <c r="G56" s="17">
        <v>100</v>
      </c>
      <c r="H56" s="4">
        <v>374553.3</v>
      </c>
      <c r="I56" s="28">
        <f t="shared" si="1"/>
        <v>51.352398151631576</v>
      </c>
      <c r="J56" s="82"/>
    </row>
    <row r="57" spans="1:11" s="20" customFormat="1" ht="70.5" thickBot="1" x14ac:dyDescent="0.3">
      <c r="A57" s="80"/>
      <c r="B57" s="7" t="s">
        <v>7</v>
      </c>
      <c r="C57" s="8">
        <v>213591.6</v>
      </c>
      <c r="D57" s="8">
        <v>213591.6</v>
      </c>
      <c r="E57" s="9">
        <v>100</v>
      </c>
      <c r="F57" s="8">
        <v>213591.6</v>
      </c>
      <c r="G57" s="19">
        <v>100</v>
      </c>
      <c r="H57" s="8">
        <v>213591.6</v>
      </c>
      <c r="I57" s="47">
        <f t="shared" si="1"/>
        <v>100</v>
      </c>
      <c r="J57" s="82"/>
      <c r="K57" s="31"/>
    </row>
    <row r="58" spans="1:11" ht="24" thickBot="1" x14ac:dyDescent="0.3">
      <c r="A58" s="80"/>
      <c r="B58" s="3" t="s">
        <v>8</v>
      </c>
      <c r="C58" s="4">
        <v>32534.3</v>
      </c>
      <c r="D58" s="4">
        <v>32534.3</v>
      </c>
      <c r="E58" s="5">
        <v>100</v>
      </c>
      <c r="F58" s="4">
        <v>32534.3</v>
      </c>
      <c r="G58" s="17">
        <v>100</v>
      </c>
      <c r="H58" s="4">
        <v>23427.9</v>
      </c>
      <c r="I58" s="28">
        <f t="shared" si="1"/>
        <v>72.009848068038977</v>
      </c>
      <c r="J58" s="82"/>
    </row>
    <row r="59" spans="1:11" ht="24" thickBot="1" x14ac:dyDescent="0.3">
      <c r="A59" s="80"/>
      <c r="B59" s="3" t="s">
        <v>11</v>
      </c>
      <c r="C59" s="4">
        <v>13350.1</v>
      </c>
      <c r="D59" s="4">
        <v>13350.1</v>
      </c>
      <c r="E59" s="5">
        <v>100</v>
      </c>
      <c r="F59" s="4">
        <v>13350.1</v>
      </c>
      <c r="G59" s="17">
        <v>100</v>
      </c>
      <c r="H59" s="4">
        <v>13350.1</v>
      </c>
      <c r="I59" s="28">
        <f t="shared" si="1"/>
        <v>100</v>
      </c>
      <c r="J59" s="82"/>
    </row>
    <row r="60" spans="1:11" ht="24" thickBot="1" x14ac:dyDescent="0.3">
      <c r="A60" s="80"/>
      <c r="B60" s="3" t="s">
        <v>6</v>
      </c>
      <c r="C60" s="4">
        <v>11839.4</v>
      </c>
      <c r="D60" s="4">
        <v>11839.4</v>
      </c>
      <c r="E60" s="5">
        <v>100</v>
      </c>
      <c r="F60" s="4">
        <v>11839.4</v>
      </c>
      <c r="G60" s="17">
        <v>100</v>
      </c>
      <c r="H60" s="4">
        <v>11839.4</v>
      </c>
      <c r="I60" s="28">
        <f t="shared" si="1"/>
        <v>100</v>
      </c>
      <c r="J60" s="82"/>
    </row>
    <row r="61" spans="1:11" ht="24" thickBot="1" x14ac:dyDescent="0.3">
      <c r="A61" s="80"/>
      <c r="B61" s="3" t="s">
        <v>8</v>
      </c>
      <c r="C61" s="4">
        <v>1510.7</v>
      </c>
      <c r="D61" s="4">
        <v>1510.7</v>
      </c>
      <c r="E61" s="5">
        <v>100</v>
      </c>
      <c r="F61" s="4">
        <v>1510.7</v>
      </c>
      <c r="G61" s="17">
        <v>100</v>
      </c>
      <c r="H61" s="4">
        <v>1510.7</v>
      </c>
      <c r="I61" s="28">
        <f t="shared" si="1"/>
        <v>100</v>
      </c>
      <c r="J61" s="82"/>
    </row>
    <row r="62" spans="1:11" ht="46.5" thickBot="1" x14ac:dyDescent="0.3">
      <c r="A62" s="79" t="s">
        <v>19</v>
      </c>
      <c r="B62" s="2" t="s">
        <v>308</v>
      </c>
      <c r="C62" s="4">
        <v>1382764.7</v>
      </c>
      <c r="D62" s="4">
        <v>1382764.7</v>
      </c>
      <c r="E62" s="5">
        <v>100</v>
      </c>
      <c r="F62" s="4">
        <v>1382764.7</v>
      </c>
      <c r="G62" s="17">
        <v>100</v>
      </c>
      <c r="H62" s="4">
        <v>419388.3</v>
      </c>
      <c r="I62" s="28">
        <f t="shared" si="1"/>
        <v>30.329693837281209</v>
      </c>
      <c r="J62" s="81"/>
    </row>
    <row r="63" spans="1:11" ht="24" thickBot="1" x14ac:dyDescent="0.3">
      <c r="A63" s="80"/>
      <c r="B63" s="3" t="s">
        <v>5</v>
      </c>
      <c r="C63" s="4">
        <v>620622</v>
      </c>
      <c r="D63" s="4">
        <v>620622</v>
      </c>
      <c r="E63" s="5">
        <v>100</v>
      </c>
      <c r="F63" s="4">
        <v>620622</v>
      </c>
      <c r="G63" s="17">
        <v>100</v>
      </c>
      <c r="H63" s="4">
        <v>21177.1</v>
      </c>
      <c r="I63" s="28">
        <f t="shared" si="1"/>
        <v>3.4122380450580221</v>
      </c>
      <c r="J63" s="82"/>
    </row>
    <row r="64" spans="1:11" ht="24" thickBot="1" x14ac:dyDescent="0.3">
      <c r="A64" s="80"/>
      <c r="B64" s="3" t="s">
        <v>6</v>
      </c>
      <c r="C64" s="4">
        <v>729378.4</v>
      </c>
      <c r="D64" s="4">
        <v>729378.4</v>
      </c>
      <c r="E64" s="5">
        <v>100</v>
      </c>
      <c r="F64" s="4">
        <v>729378.4</v>
      </c>
      <c r="G64" s="17">
        <v>100</v>
      </c>
      <c r="H64" s="4">
        <v>374553.3</v>
      </c>
      <c r="I64" s="28">
        <f t="shared" si="1"/>
        <v>51.352398151631576</v>
      </c>
      <c r="J64" s="82"/>
    </row>
    <row r="65" spans="1:11" s="20" customFormat="1" ht="70.5" thickBot="1" x14ac:dyDescent="0.3">
      <c r="A65" s="80"/>
      <c r="B65" s="7" t="s">
        <v>7</v>
      </c>
      <c r="C65" s="8">
        <v>213591.6</v>
      </c>
      <c r="D65" s="8">
        <v>213591.6</v>
      </c>
      <c r="E65" s="9">
        <v>100</v>
      </c>
      <c r="F65" s="8">
        <v>213591.6</v>
      </c>
      <c r="G65" s="19">
        <v>100</v>
      </c>
      <c r="H65" s="8">
        <v>213591.6</v>
      </c>
      <c r="I65" s="47">
        <f t="shared" si="1"/>
        <v>100</v>
      </c>
      <c r="J65" s="82"/>
      <c r="K65" s="31"/>
    </row>
    <row r="66" spans="1:11" ht="24" thickBot="1" x14ac:dyDescent="0.3">
      <c r="A66" s="80"/>
      <c r="B66" s="3" t="s">
        <v>8</v>
      </c>
      <c r="C66" s="4">
        <v>32764.3</v>
      </c>
      <c r="D66" s="4">
        <v>32764.3</v>
      </c>
      <c r="E66" s="5">
        <v>100</v>
      </c>
      <c r="F66" s="4">
        <v>32764.3</v>
      </c>
      <c r="G66" s="17">
        <v>100</v>
      </c>
      <c r="H66" s="4">
        <v>23657.9</v>
      </c>
      <c r="I66" s="28">
        <f t="shared" si="1"/>
        <v>72.206334333405579</v>
      </c>
      <c r="J66" s="82"/>
    </row>
    <row r="67" spans="1:11" ht="91.5" thickBot="1" x14ac:dyDescent="0.3">
      <c r="A67" s="79" t="s">
        <v>20</v>
      </c>
      <c r="B67" s="2" t="s">
        <v>309</v>
      </c>
      <c r="C67" s="4">
        <v>1382534.7</v>
      </c>
      <c r="D67" s="4">
        <v>1382534.7</v>
      </c>
      <c r="E67" s="5">
        <v>100</v>
      </c>
      <c r="F67" s="4">
        <v>1382534.7</v>
      </c>
      <c r="G67" s="17">
        <v>100</v>
      </c>
      <c r="H67" s="4">
        <v>419158.3</v>
      </c>
      <c r="I67" s="28">
        <f t="shared" ref="I67:I130" si="2">H67/C67*100</f>
        <v>30.31810340818209</v>
      </c>
      <c r="J67" s="81"/>
    </row>
    <row r="68" spans="1:11" ht="24" thickBot="1" x14ac:dyDescent="0.3">
      <c r="A68" s="80"/>
      <c r="B68" s="3" t="s">
        <v>5</v>
      </c>
      <c r="C68" s="4">
        <v>620622</v>
      </c>
      <c r="D68" s="4">
        <v>620622</v>
      </c>
      <c r="E68" s="5">
        <v>100</v>
      </c>
      <c r="F68" s="4">
        <v>620622</v>
      </c>
      <c r="G68" s="17">
        <v>100</v>
      </c>
      <c r="H68" s="4">
        <v>21177.1</v>
      </c>
      <c r="I68" s="28">
        <f t="shared" si="2"/>
        <v>3.4122380450580221</v>
      </c>
      <c r="J68" s="82"/>
    </row>
    <row r="69" spans="1:11" ht="24" thickBot="1" x14ac:dyDescent="0.3">
      <c r="A69" s="80"/>
      <c r="B69" s="3" t="s">
        <v>6</v>
      </c>
      <c r="C69" s="4">
        <v>729378.4</v>
      </c>
      <c r="D69" s="4">
        <v>729378.4</v>
      </c>
      <c r="E69" s="5">
        <v>100</v>
      </c>
      <c r="F69" s="4">
        <v>729378.4</v>
      </c>
      <c r="G69" s="17">
        <v>100</v>
      </c>
      <c r="H69" s="4">
        <v>374553.3</v>
      </c>
      <c r="I69" s="28">
        <f t="shared" si="2"/>
        <v>51.352398151631576</v>
      </c>
      <c r="J69" s="82"/>
    </row>
    <row r="70" spans="1:11" s="20" customFormat="1" ht="70.5" thickBot="1" x14ac:dyDescent="0.3">
      <c r="A70" s="80"/>
      <c r="B70" s="7" t="s">
        <v>7</v>
      </c>
      <c r="C70" s="8">
        <v>213591.6</v>
      </c>
      <c r="D70" s="8">
        <v>213591.6</v>
      </c>
      <c r="E70" s="9">
        <v>100</v>
      </c>
      <c r="F70" s="8">
        <v>213591.6</v>
      </c>
      <c r="G70" s="19">
        <v>100</v>
      </c>
      <c r="H70" s="8">
        <v>213591.6</v>
      </c>
      <c r="I70" s="47">
        <f t="shared" si="2"/>
        <v>100</v>
      </c>
      <c r="J70" s="82"/>
      <c r="K70" s="31"/>
    </row>
    <row r="71" spans="1:11" ht="24" thickBot="1" x14ac:dyDescent="0.3">
      <c r="A71" s="80"/>
      <c r="B71" s="3" t="s">
        <v>8</v>
      </c>
      <c r="C71" s="4">
        <v>32534.3</v>
      </c>
      <c r="D71" s="4">
        <v>32534.3</v>
      </c>
      <c r="E71" s="5">
        <v>100</v>
      </c>
      <c r="F71" s="4">
        <v>32534.3</v>
      </c>
      <c r="G71" s="17">
        <v>100</v>
      </c>
      <c r="H71" s="4">
        <v>23427.9</v>
      </c>
      <c r="I71" s="28">
        <f t="shared" si="2"/>
        <v>72.009848068038977</v>
      </c>
      <c r="J71" s="82"/>
    </row>
    <row r="72" spans="1:11" ht="137.25" customHeight="1" thickBot="1" x14ac:dyDescent="0.3">
      <c r="A72" s="79" t="s">
        <v>21</v>
      </c>
      <c r="B72" s="2" t="s">
        <v>310</v>
      </c>
      <c r="C72" s="4">
        <v>374178.7</v>
      </c>
      <c r="D72" s="4">
        <v>374178.7</v>
      </c>
      <c r="E72" s="5">
        <v>100</v>
      </c>
      <c r="F72" s="4">
        <v>374178.7</v>
      </c>
      <c r="G72" s="17">
        <v>100</v>
      </c>
      <c r="H72" s="4">
        <v>384726.9</v>
      </c>
      <c r="I72" s="28">
        <f t="shared" si="2"/>
        <v>102.81902737916401</v>
      </c>
      <c r="J72" s="111" t="s">
        <v>566</v>
      </c>
      <c r="K72" s="110"/>
    </row>
    <row r="73" spans="1:11" ht="24" thickBot="1" x14ac:dyDescent="0.3">
      <c r="A73" s="80"/>
      <c r="B73" s="3" t="s">
        <v>6</v>
      </c>
      <c r="C73" s="4">
        <v>351728</v>
      </c>
      <c r="D73" s="4">
        <v>351728</v>
      </c>
      <c r="E73" s="5">
        <v>100</v>
      </c>
      <c r="F73" s="4">
        <v>351728</v>
      </c>
      <c r="G73" s="17">
        <v>100</v>
      </c>
      <c r="H73" s="4">
        <v>361643.3</v>
      </c>
      <c r="I73" s="28">
        <f t="shared" si="2"/>
        <v>102.81902492835373</v>
      </c>
      <c r="J73" s="112"/>
      <c r="K73" s="110"/>
    </row>
    <row r="74" spans="1:11" s="20" customFormat="1" ht="70.5" thickBot="1" x14ac:dyDescent="0.3">
      <c r="A74" s="80"/>
      <c r="B74" s="7" t="s">
        <v>7</v>
      </c>
      <c r="C74" s="8">
        <v>213591.6</v>
      </c>
      <c r="D74" s="8">
        <v>213591.6</v>
      </c>
      <c r="E74" s="9">
        <v>100</v>
      </c>
      <c r="F74" s="8">
        <v>213591.6</v>
      </c>
      <c r="G74" s="19">
        <v>100</v>
      </c>
      <c r="H74" s="8">
        <v>213591.6</v>
      </c>
      <c r="I74" s="47">
        <f t="shared" si="2"/>
        <v>100</v>
      </c>
      <c r="J74" s="112"/>
      <c r="K74" s="110"/>
    </row>
    <row r="75" spans="1:11" ht="24" thickBot="1" x14ac:dyDescent="0.3">
      <c r="A75" s="80"/>
      <c r="B75" s="3" t="s">
        <v>8</v>
      </c>
      <c r="C75" s="4">
        <v>22450.7</v>
      </c>
      <c r="D75" s="4">
        <v>22450.7</v>
      </c>
      <c r="E75" s="5">
        <v>100</v>
      </c>
      <c r="F75" s="4">
        <v>22450.7</v>
      </c>
      <c r="G75" s="17">
        <v>100</v>
      </c>
      <c r="H75" s="4">
        <v>23083.599999999999</v>
      </c>
      <c r="I75" s="28">
        <f t="shared" si="2"/>
        <v>102.81906577523195</v>
      </c>
      <c r="J75" s="112"/>
      <c r="K75" s="110"/>
    </row>
    <row r="76" spans="1:11" ht="184.5" customHeight="1" thickBot="1" x14ac:dyDescent="0.3">
      <c r="A76" s="79" t="s">
        <v>22</v>
      </c>
      <c r="B76" s="2" t="s">
        <v>600</v>
      </c>
      <c r="C76" s="4">
        <v>1008356</v>
      </c>
      <c r="D76" s="4">
        <v>1008356</v>
      </c>
      <c r="E76" s="5">
        <v>100</v>
      </c>
      <c r="F76" s="4">
        <v>1008356</v>
      </c>
      <c r="G76" s="17">
        <v>100</v>
      </c>
      <c r="H76" s="4">
        <v>34431.4</v>
      </c>
      <c r="I76" s="28">
        <f t="shared" si="2"/>
        <v>3.4146075394007673</v>
      </c>
      <c r="J76" s="112"/>
      <c r="K76" s="110"/>
    </row>
    <row r="77" spans="1:11" ht="23.25" customHeight="1" thickBot="1" x14ac:dyDescent="0.3">
      <c r="A77" s="80"/>
      <c r="B77" s="3" t="s">
        <v>5</v>
      </c>
      <c r="C77" s="4">
        <v>620622</v>
      </c>
      <c r="D77" s="4">
        <v>620622</v>
      </c>
      <c r="E77" s="5">
        <v>100</v>
      </c>
      <c r="F77" s="4">
        <v>620622</v>
      </c>
      <c r="G77" s="17">
        <v>100</v>
      </c>
      <c r="H77" s="4">
        <v>21177.1</v>
      </c>
      <c r="I77" s="28">
        <f t="shared" si="2"/>
        <v>3.4122380450580221</v>
      </c>
      <c r="J77" s="112"/>
      <c r="K77" s="110"/>
    </row>
    <row r="78" spans="1:11" ht="23.25" customHeight="1" thickBot="1" x14ac:dyDescent="0.3">
      <c r="A78" s="80"/>
      <c r="B78" s="3" t="s">
        <v>6</v>
      </c>
      <c r="C78" s="4">
        <v>377650.4</v>
      </c>
      <c r="D78" s="4">
        <v>377650.4</v>
      </c>
      <c r="E78" s="5">
        <v>100</v>
      </c>
      <c r="F78" s="4">
        <v>377650.4</v>
      </c>
      <c r="G78" s="17">
        <v>100</v>
      </c>
      <c r="H78" s="4">
        <v>12910</v>
      </c>
      <c r="I78" s="28">
        <f t="shared" si="2"/>
        <v>3.4185055808228983</v>
      </c>
      <c r="J78" s="112"/>
      <c r="K78" s="110"/>
    </row>
    <row r="79" spans="1:11" ht="23.25" customHeight="1" thickBot="1" x14ac:dyDescent="0.3">
      <c r="A79" s="80"/>
      <c r="B79" s="3" t="s">
        <v>8</v>
      </c>
      <c r="C79" s="4">
        <v>10083.6</v>
      </c>
      <c r="D79" s="4">
        <v>10083.6</v>
      </c>
      <c r="E79" s="5">
        <v>100</v>
      </c>
      <c r="F79" s="4">
        <v>10083.6</v>
      </c>
      <c r="G79" s="17">
        <v>100</v>
      </c>
      <c r="H79" s="5">
        <v>344.3</v>
      </c>
      <c r="I79" s="28">
        <f t="shared" si="2"/>
        <v>3.414455154904994</v>
      </c>
      <c r="J79" s="113"/>
      <c r="K79" s="110"/>
    </row>
    <row r="80" spans="1:11" ht="91.5" thickBot="1" x14ac:dyDescent="0.3">
      <c r="A80" s="79" t="s">
        <v>23</v>
      </c>
      <c r="B80" s="2" t="s">
        <v>601</v>
      </c>
      <c r="C80" s="5">
        <v>230</v>
      </c>
      <c r="D80" s="5">
        <v>230</v>
      </c>
      <c r="E80" s="5">
        <v>100</v>
      </c>
      <c r="F80" s="5">
        <v>230</v>
      </c>
      <c r="G80" s="17">
        <v>100</v>
      </c>
      <c r="H80" s="5">
        <v>230</v>
      </c>
      <c r="I80" s="28">
        <f t="shared" si="2"/>
        <v>100</v>
      </c>
      <c r="J80" s="81"/>
    </row>
    <row r="81" spans="1:11" ht="24" thickBot="1" x14ac:dyDescent="0.3">
      <c r="A81" s="80"/>
      <c r="B81" s="3" t="s">
        <v>8</v>
      </c>
      <c r="C81" s="5">
        <v>230</v>
      </c>
      <c r="D81" s="5">
        <v>230</v>
      </c>
      <c r="E81" s="5">
        <v>100</v>
      </c>
      <c r="F81" s="5">
        <v>230</v>
      </c>
      <c r="G81" s="17">
        <v>100</v>
      </c>
      <c r="H81" s="5">
        <v>230</v>
      </c>
      <c r="I81" s="28">
        <f t="shared" si="2"/>
        <v>100</v>
      </c>
      <c r="J81" s="82"/>
    </row>
    <row r="82" spans="1:11" ht="91.5" thickBot="1" x14ac:dyDescent="0.3">
      <c r="A82" s="79" t="s">
        <v>24</v>
      </c>
      <c r="B82" s="2" t="s">
        <v>602</v>
      </c>
      <c r="C82" s="5">
        <v>230</v>
      </c>
      <c r="D82" s="5">
        <v>230</v>
      </c>
      <c r="E82" s="5">
        <v>100</v>
      </c>
      <c r="F82" s="5">
        <v>230</v>
      </c>
      <c r="G82" s="17">
        <v>100</v>
      </c>
      <c r="H82" s="5">
        <v>230</v>
      </c>
      <c r="I82" s="28">
        <f t="shared" si="2"/>
        <v>100</v>
      </c>
      <c r="J82" s="81" t="s">
        <v>25</v>
      </c>
    </row>
    <row r="83" spans="1:11" ht="24" thickBot="1" x14ac:dyDescent="0.3">
      <c r="A83" s="80"/>
      <c r="B83" s="3" t="s">
        <v>8</v>
      </c>
      <c r="C83" s="5">
        <v>230</v>
      </c>
      <c r="D83" s="5">
        <v>230</v>
      </c>
      <c r="E83" s="5">
        <v>100</v>
      </c>
      <c r="F83" s="5">
        <v>230</v>
      </c>
      <c r="G83" s="17">
        <v>100</v>
      </c>
      <c r="H83" s="5">
        <v>230</v>
      </c>
      <c r="I83" s="28">
        <f t="shared" si="2"/>
        <v>100</v>
      </c>
      <c r="J83" s="82"/>
    </row>
    <row r="84" spans="1:11" ht="69" thickBot="1" x14ac:dyDescent="0.3">
      <c r="A84" s="79" t="s">
        <v>26</v>
      </c>
      <c r="B84" s="2" t="s">
        <v>311</v>
      </c>
      <c r="C84" s="4">
        <v>13120.1</v>
      </c>
      <c r="D84" s="4">
        <v>13120.1</v>
      </c>
      <c r="E84" s="5">
        <v>100</v>
      </c>
      <c r="F84" s="4">
        <v>13120.1</v>
      </c>
      <c r="G84" s="17">
        <v>100</v>
      </c>
      <c r="H84" s="4">
        <v>13120.1</v>
      </c>
      <c r="I84" s="28">
        <f t="shared" si="2"/>
        <v>100</v>
      </c>
      <c r="J84" s="81"/>
    </row>
    <row r="85" spans="1:11" ht="24" thickBot="1" x14ac:dyDescent="0.3">
      <c r="A85" s="80"/>
      <c r="B85" s="3" t="s">
        <v>6</v>
      </c>
      <c r="C85" s="4">
        <v>11839.4</v>
      </c>
      <c r="D85" s="4">
        <v>11839.4</v>
      </c>
      <c r="E85" s="5">
        <v>100</v>
      </c>
      <c r="F85" s="4">
        <v>11839.4</v>
      </c>
      <c r="G85" s="17">
        <v>100</v>
      </c>
      <c r="H85" s="4">
        <v>11839.4</v>
      </c>
      <c r="I85" s="28">
        <f t="shared" si="2"/>
        <v>100</v>
      </c>
      <c r="J85" s="82"/>
    </row>
    <row r="86" spans="1:11" ht="24" thickBot="1" x14ac:dyDescent="0.3">
      <c r="A86" s="80"/>
      <c r="B86" s="3" t="s">
        <v>8</v>
      </c>
      <c r="C86" s="4">
        <v>1280.7</v>
      </c>
      <c r="D86" s="4">
        <v>1280.7</v>
      </c>
      <c r="E86" s="5">
        <v>100</v>
      </c>
      <c r="F86" s="4">
        <v>1280.7</v>
      </c>
      <c r="G86" s="17">
        <v>100</v>
      </c>
      <c r="H86" s="4">
        <v>1280.7</v>
      </c>
      <c r="I86" s="28">
        <f t="shared" si="2"/>
        <v>100</v>
      </c>
      <c r="J86" s="82"/>
    </row>
    <row r="87" spans="1:11" ht="69.75" thickBot="1" x14ac:dyDescent="0.3">
      <c r="A87" s="79" t="s">
        <v>27</v>
      </c>
      <c r="B87" s="2" t="s">
        <v>312</v>
      </c>
      <c r="C87" s="4">
        <v>13120.1</v>
      </c>
      <c r="D87" s="4">
        <v>13120.1</v>
      </c>
      <c r="E87" s="5">
        <v>100</v>
      </c>
      <c r="F87" s="4">
        <v>13120.1</v>
      </c>
      <c r="G87" s="17">
        <v>100</v>
      </c>
      <c r="H87" s="4">
        <v>13120.1</v>
      </c>
      <c r="I87" s="28">
        <f t="shared" si="2"/>
        <v>100</v>
      </c>
      <c r="J87" s="81"/>
    </row>
    <row r="88" spans="1:11" ht="24" thickBot="1" x14ac:dyDescent="0.3">
      <c r="A88" s="80"/>
      <c r="B88" s="3" t="s">
        <v>6</v>
      </c>
      <c r="C88" s="4">
        <v>11839.4</v>
      </c>
      <c r="D88" s="4">
        <v>11839.4</v>
      </c>
      <c r="E88" s="5">
        <v>100</v>
      </c>
      <c r="F88" s="4">
        <v>11839.4</v>
      </c>
      <c r="G88" s="17">
        <v>100</v>
      </c>
      <c r="H88" s="4">
        <v>11839.4</v>
      </c>
      <c r="I88" s="28">
        <f t="shared" si="2"/>
        <v>100</v>
      </c>
      <c r="J88" s="82"/>
    </row>
    <row r="89" spans="1:11" ht="24" thickBot="1" x14ac:dyDescent="0.3">
      <c r="A89" s="80"/>
      <c r="B89" s="3" t="s">
        <v>8</v>
      </c>
      <c r="C89" s="4">
        <v>1280.7</v>
      </c>
      <c r="D89" s="4">
        <v>1280.7</v>
      </c>
      <c r="E89" s="5">
        <v>100</v>
      </c>
      <c r="F89" s="4">
        <v>1280.7</v>
      </c>
      <c r="G89" s="17">
        <v>100</v>
      </c>
      <c r="H89" s="4">
        <v>1280.7</v>
      </c>
      <c r="I89" s="28">
        <f t="shared" si="2"/>
        <v>100</v>
      </c>
      <c r="J89" s="82"/>
    </row>
    <row r="90" spans="1:11" ht="159" thickBot="1" x14ac:dyDescent="0.3">
      <c r="A90" s="79" t="s">
        <v>28</v>
      </c>
      <c r="B90" s="2" t="s">
        <v>313</v>
      </c>
      <c r="C90" s="5">
        <v>479.2</v>
      </c>
      <c r="D90" s="5">
        <v>479.2</v>
      </c>
      <c r="E90" s="5">
        <v>100</v>
      </c>
      <c r="F90" s="5">
        <v>479.2</v>
      </c>
      <c r="G90" s="17">
        <v>100</v>
      </c>
      <c r="H90" s="5">
        <v>479.2</v>
      </c>
      <c r="I90" s="28">
        <f t="shared" si="2"/>
        <v>100</v>
      </c>
      <c r="J90" s="81" t="s">
        <v>560</v>
      </c>
    </row>
    <row r="91" spans="1:11" ht="24" thickBot="1" x14ac:dyDescent="0.3">
      <c r="A91" s="80"/>
      <c r="B91" s="3" t="s">
        <v>8</v>
      </c>
      <c r="C91" s="5">
        <v>479.2</v>
      </c>
      <c r="D91" s="5">
        <v>479.2</v>
      </c>
      <c r="E91" s="5">
        <v>100</v>
      </c>
      <c r="F91" s="5">
        <v>479.2</v>
      </c>
      <c r="G91" s="17">
        <v>100</v>
      </c>
      <c r="H91" s="5">
        <v>479.2</v>
      </c>
      <c r="I91" s="28">
        <f t="shared" si="2"/>
        <v>100</v>
      </c>
      <c r="J91" s="82"/>
    </row>
    <row r="92" spans="1:11" ht="258" customHeight="1" thickBot="1" x14ac:dyDescent="0.3">
      <c r="A92" s="79" t="s">
        <v>29</v>
      </c>
      <c r="B92" s="2" t="s">
        <v>603</v>
      </c>
      <c r="C92" s="4">
        <v>12595.1</v>
      </c>
      <c r="D92" s="4">
        <v>12595.1</v>
      </c>
      <c r="E92" s="5">
        <v>100</v>
      </c>
      <c r="F92" s="4">
        <v>12595.1</v>
      </c>
      <c r="G92" s="17">
        <v>100</v>
      </c>
      <c r="H92" s="4">
        <v>12595.1</v>
      </c>
      <c r="I92" s="28">
        <f t="shared" si="2"/>
        <v>100</v>
      </c>
      <c r="J92" s="81" t="s">
        <v>561</v>
      </c>
      <c r="K92" s="32"/>
    </row>
    <row r="93" spans="1:11" ht="24" thickBot="1" x14ac:dyDescent="0.3">
      <c r="A93" s="80"/>
      <c r="B93" s="3" t="s">
        <v>6</v>
      </c>
      <c r="C93" s="4">
        <v>11839.4</v>
      </c>
      <c r="D93" s="4">
        <v>11839.4</v>
      </c>
      <c r="E93" s="5">
        <v>100</v>
      </c>
      <c r="F93" s="4">
        <v>11839.4</v>
      </c>
      <c r="G93" s="17">
        <v>100</v>
      </c>
      <c r="H93" s="4">
        <v>11839.4</v>
      </c>
      <c r="I93" s="28">
        <f t="shared" si="2"/>
        <v>100</v>
      </c>
      <c r="J93" s="82"/>
    </row>
    <row r="94" spans="1:11" ht="24" thickBot="1" x14ac:dyDescent="0.3">
      <c r="A94" s="80"/>
      <c r="B94" s="3" t="s">
        <v>8</v>
      </c>
      <c r="C94" s="5">
        <v>755.7</v>
      </c>
      <c r="D94" s="5">
        <v>755.7</v>
      </c>
      <c r="E94" s="5">
        <v>100</v>
      </c>
      <c r="F94" s="5">
        <v>755.7</v>
      </c>
      <c r="G94" s="17">
        <v>100</v>
      </c>
      <c r="H94" s="5">
        <v>755.7</v>
      </c>
      <c r="I94" s="28">
        <f t="shared" si="2"/>
        <v>100</v>
      </c>
      <c r="J94" s="82"/>
    </row>
    <row r="95" spans="1:11" ht="91.5" thickBot="1" x14ac:dyDescent="0.35">
      <c r="A95" s="79" t="s">
        <v>30</v>
      </c>
      <c r="B95" s="2" t="s">
        <v>314</v>
      </c>
      <c r="C95" s="5">
        <v>45.8</v>
      </c>
      <c r="D95" s="5">
        <v>45.8</v>
      </c>
      <c r="E95" s="5">
        <v>100</v>
      </c>
      <c r="F95" s="5">
        <v>45.8</v>
      </c>
      <c r="G95" s="17">
        <v>100</v>
      </c>
      <c r="H95" s="5">
        <v>45.8</v>
      </c>
      <c r="I95" s="28">
        <f t="shared" si="2"/>
        <v>100</v>
      </c>
      <c r="J95" s="81" t="s">
        <v>562</v>
      </c>
      <c r="K95" s="33"/>
    </row>
    <row r="96" spans="1:11" ht="24" thickBot="1" x14ac:dyDescent="0.3">
      <c r="A96" s="80"/>
      <c r="B96" s="3" t="s">
        <v>8</v>
      </c>
      <c r="C96" s="5">
        <v>45.8</v>
      </c>
      <c r="D96" s="5">
        <v>45.8</v>
      </c>
      <c r="E96" s="5">
        <v>100</v>
      </c>
      <c r="F96" s="5">
        <v>45.8</v>
      </c>
      <c r="G96" s="17">
        <v>100</v>
      </c>
      <c r="H96" s="5">
        <v>45.8</v>
      </c>
      <c r="I96" s="28">
        <f t="shared" si="2"/>
        <v>100</v>
      </c>
      <c r="J96" s="82"/>
    </row>
    <row r="97" spans="1:11" ht="69" thickBot="1" x14ac:dyDescent="0.3">
      <c r="A97" s="79" t="s">
        <v>31</v>
      </c>
      <c r="B97" s="2" t="s">
        <v>315</v>
      </c>
      <c r="C97" s="4">
        <v>328483.59999999998</v>
      </c>
      <c r="D97" s="4">
        <v>286185.40000000002</v>
      </c>
      <c r="E97" s="44">
        <f>D97/C97*100</f>
        <v>87.123192756046279</v>
      </c>
      <c r="F97" s="4">
        <v>285940.09999999998</v>
      </c>
      <c r="G97" s="62">
        <v>87</v>
      </c>
      <c r="H97" s="4">
        <v>285940.09999999998</v>
      </c>
      <c r="I97" s="28">
        <f t="shared" si="2"/>
        <v>87.048516272958537</v>
      </c>
      <c r="J97" s="81"/>
    </row>
    <row r="98" spans="1:11" ht="24" thickBot="1" x14ac:dyDescent="0.3">
      <c r="A98" s="80"/>
      <c r="B98" s="3" t="s">
        <v>5</v>
      </c>
      <c r="C98" s="4">
        <v>13495.7</v>
      </c>
      <c r="D98" s="4">
        <v>13495.7</v>
      </c>
      <c r="E98" s="5">
        <v>100</v>
      </c>
      <c r="F98" s="4">
        <v>13495.7</v>
      </c>
      <c r="G98" s="17">
        <v>100</v>
      </c>
      <c r="H98" s="4">
        <v>13495.7</v>
      </c>
      <c r="I98" s="28">
        <f t="shared" si="2"/>
        <v>100</v>
      </c>
      <c r="J98" s="82"/>
    </row>
    <row r="99" spans="1:11" ht="24" thickBot="1" x14ac:dyDescent="0.3">
      <c r="A99" s="80"/>
      <c r="B99" s="3" t="s">
        <v>6</v>
      </c>
      <c r="C99" s="4">
        <v>182890.5</v>
      </c>
      <c r="D99" s="4">
        <v>144827.79999999999</v>
      </c>
      <c r="E99" s="5">
        <v>79.2</v>
      </c>
      <c r="F99" s="4">
        <v>144827.79999999999</v>
      </c>
      <c r="G99" s="17">
        <v>79.2</v>
      </c>
      <c r="H99" s="4">
        <v>144827.79999999999</v>
      </c>
      <c r="I99" s="28">
        <f t="shared" si="2"/>
        <v>79.188257454597149</v>
      </c>
      <c r="J99" s="82"/>
    </row>
    <row r="100" spans="1:11" s="20" customFormat="1" ht="70.5" thickBot="1" x14ac:dyDescent="0.3">
      <c r="A100" s="80"/>
      <c r="B100" s="7" t="s">
        <v>7</v>
      </c>
      <c r="C100" s="8">
        <v>4825.3</v>
      </c>
      <c r="D100" s="8">
        <v>4825.3</v>
      </c>
      <c r="E100" s="9">
        <v>100</v>
      </c>
      <c r="F100" s="8">
        <v>4825.3</v>
      </c>
      <c r="G100" s="19">
        <v>100</v>
      </c>
      <c r="H100" s="8">
        <v>4825.3</v>
      </c>
      <c r="I100" s="47">
        <f t="shared" si="2"/>
        <v>100</v>
      </c>
      <c r="J100" s="82"/>
      <c r="K100" s="31"/>
    </row>
    <row r="101" spans="1:11" ht="24" thickBot="1" x14ac:dyDescent="0.3">
      <c r="A101" s="80"/>
      <c r="B101" s="3" t="s">
        <v>8</v>
      </c>
      <c r="C101" s="4">
        <v>124346.4</v>
      </c>
      <c r="D101" s="4">
        <v>120110.9</v>
      </c>
      <c r="E101" s="5">
        <v>96.6</v>
      </c>
      <c r="F101" s="4">
        <v>119865.60000000001</v>
      </c>
      <c r="G101" s="17">
        <v>96.4</v>
      </c>
      <c r="H101" s="4">
        <v>119865.60000000001</v>
      </c>
      <c r="I101" s="28">
        <f t="shared" si="2"/>
        <v>96.396518113914041</v>
      </c>
      <c r="J101" s="82"/>
    </row>
    <row r="102" spans="1:11" ht="24" thickBot="1" x14ac:dyDescent="0.3">
      <c r="A102" s="80"/>
      <c r="B102" s="3" t="s">
        <v>9</v>
      </c>
      <c r="C102" s="4">
        <v>7751</v>
      </c>
      <c r="D102" s="4">
        <v>7751</v>
      </c>
      <c r="E102" s="5">
        <v>100</v>
      </c>
      <c r="F102" s="4">
        <v>7751</v>
      </c>
      <c r="G102" s="17">
        <v>100</v>
      </c>
      <c r="H102" s="4">
        <v>7751</v>
      </c>
      <c r="I102" s="28">
        <f t="shared" si="2"/>
        <v>100</v>
      </c>
      <c r="J102" s="82"/>
    </row>
    <row r="103" spans="1:11" ht="24" thickBot="1" x14ac:dyDescent="0.3">
      <c r="A103" s="80"/>
      <c r="B103" s="2" t="s">
        <v>483</v>
      </c>
      <c r="C103" s="4">
        <v>184144.4</v>
      </c>
      <c r="D103" s="4">
        <v>153388.9</v>
      </c>
      <c r="E103" s="5">
        <v>83.3</v>
      </c>
      <c r="F103" s="4">
        <v>153388.9</v>
      </c>
      <c r="G103" s="17">
        <v>83.3</v>
      </c>
      <c r="H103" s="4">
        <v>153388.9</v>
      </c>
      <c r="I103" s="28">
        <f t="shared" si="2"/>
        <v>83.298161660088496</v>
      </c>
      <c r="J103" s="82"/>
    </row>
    <row r="104" spans="1:11" ht="24" thickBot="1" x14ac:dyDescent="0.3">
      <c r="A104" s="80"/>
      <c r="B104" s="3" t="s">
        <v>5</v>
      </c>
      <c r="C104" s="4">
        <v>11700.4</v>
      </c>
      <c r="D104" s="4">
        <v>11700.4</v>
      </c>
      <c r="E104" s="5">
        <v>100</v>
      </c>
      <c r="F104" s="4">
        <v>11700.4</v>
      </c>
      <c r="G104" s="17">
        <v>100</v>
      </c>
      <c r="H104" s="4">
        <v>11700.4</v>
      </c>
      <c r="I104" s="28">
        <f t="shared" si="2"/>
        <v>100</v>
      </c>
      <c r="J104" s="82"/>
    </row>
    <row r="105" spans="1:11" ht="24" thickBot="1" x14ac:dyDescent="0.3">
      <c r="A105" s="80"/>
      <c r="B105" s="3" t="s">
        <v>6</v>
      </c>
      <c r="C105" s="4">
        <v>158488.1</v>
      </c>
      <c r="D105" s="4">
        <v>128896.6</v>
      </c>
      <c r="E105" s="5">
        <v>81.3</v>
      </c>
      <c r="F105" s="4">
        <v>128896.6</v>
      </c>
      <c r="G105" s="17">
        <v>81.3</v>
      </c>
      <c r="H105" s="4">
        <v>128896.6</v>
      </c>
      <c r="I105" s="28">
        <f t="shared" si="2"/>
        <v>81.328882105344192</v>
      </c>
      <c r="J105" s="82"/>
    </row>
    <row r="106" spans="1:11" s="20" customFormat="1" ht="70.5" thickBot="1" x14ac:dyDescent="0.3">
      <c r="A106" s="80"/>
      <c r="B106" s="7" t="s">
        <v>7</v>
      </c>
      <c r="C106" s="8">
        <v>4354.2</v>
      </c>
      <c r="D106" s="8">
        <v>4354.2</v>
      </c>
      <c r="E106" s="9">
        <v>100</v>
      </c>
      <c r="F106" s="8">
        <v>4354.2</v>
      </c>
      <c r="G106" s="19">
        <v>100</v>
      </c>
      <c r="H106" s="8">
        <v>4354.2</v>
      </c>
      <c r="I106" s="47">
        <f t="shared" si="2"/>
        <v>100</v>
      </c>
      <c r="J106" s="82"/>
      <c r="K106" s="31"/>
    </row>
    <row r="107" spans="1:11" ht="24" thickBot="1" x14ac:dyDescent="0.3">
      <c r="A107" s="80"/>
      <c r="B107" s="3" t="s">
        <v>8</v>
      </c>
      <c r="C107" s="4">
        <v>13955.9</v>
      </c>
      <c r="D107" s="4">
        <v>12791.9</v>
      </c>
      <c r="E107" s="5">
        <v>91.7</v>
      </c>
      <c r="F107" s="4">
        <v>12791.9</v>
      </c>
      <c r="G107" s="17">
        <v>91.7</v>
      </c>
      <c r="H107" s="4">
        <v>12791.9</v>
      </c>
      <c r="I107" s="28">
        <f t="shared" si="2"/>
        <v>91.659441526522841</v>
      </c>
      <c r="J107" s="82"/>
    </row>
    <row r="108" spans="1:11" ht="24" thickBot="1" x14ac:dyDescent="0.3">
      <c r="A108" s="80"/>
      <c r="B108" s="3" t="s">
        <v>11</v>
      </c>
      <c r="C108" s="4">
        <v>144339.20000000001</v>
      </c>
      <c r="D108" s="4">
        <v>132796.5</v>
      </c>
      <c r="E108" s="5">
        <v>92</v>
      </c>
      <c r="F108" s="4">
        <v>132551.20000000001</v>
      </c>
      <c r="G108" s="17">
        <v>91.8</v>
      </c>
      <c r="H108" s="4">
        <v>132551.20000000001</v>
      </c>
      <c r="I108" s="28">
        <f t="shared" si="2"/>
        <v>91.833126413337467</v>
      </c>
      <c r="J108" s="82"/>
    </row>
    <row r="109" spans="1:11" ht="24" thickBot="1" x14ac:dyDescent="0.3">
      <c r="A109" s="80"/>
      <c r="B109" s="3" t="s">
        <v>5</v>
      </c>
      <c r="C109" s="4">
        <v>1795.3</v>
      </c>
      <c r="D109" s="4">
        <v>1795.3</v>
      </c>
      <c r="E109" s="5">
        <v>100</v>
      </c>
      <c r="F109" s="4">
        <v>1795.3</v>
      </c>
      <c r="G109" s="17">
        <v>100</v>
      </c>
      <c r="H109" s="4">
        <v>1795.3</v>
      </c>
      <c r="I109" s="28">
        <f t="shared" si="2"/>
        <v>100</v>
      </c>
      <c r="J109" s="82"/>
    </row>
    <row r="110" spans="1:11" ht="24" thickBot="1" x14ac:dyDescent="0.3">
      <c r="A110" s="80"/>
      <c r="B110" s="3" t="s">
        <v>6</v>
      </c>
      <c r="C110" s="4">
        <v>24402.400000000001</v>
      </c>
      <c r="D110" s="4">
        <v>15931.2</v>
      </c>
      <c r="E110" s="5">
        <v>65.3</v>
      </c>
      <c r="F110" s="4">
        <v>15931.2</v>
      </c>
      <c r="G110" s="18">
        <v>65.3</v>
      </c>
      <c r="H110" s="4">
        <v>15931.2</v>
      </c>
      <c r="I110" s="28">
        <f t="shared" si="2"/>
        <v>65.285381765727962</v>
      </c>
      <c r="J110" s="82"/>
    </row>
    <row r="111" spans="1:11" s="20" customFormat="1" ht="70.5" thickBot="1" x14ac:dyDescent="0.3">
      <c r="A111" s="80"/>
      <c r="B111" s="7" t="s">
        <v>7</v>
      </c>
      <c r="C111" s="9">
        <v>471.1</v>
      </c>
      <c r="D111" s="9">
        <v>471.1</v>
      </c>
      <c r="E111" s="9">
        <v>100</v>
      </c>
      <c r="F111" s="9">
        <v>471.1</v>
      </c>
      <c r="G111" s="19">
        <v>100</v>
      </c>
      <c r="H111" s="9">
        <v>471.1</v>
      </c>
      <c r="I111" s="47">
        <f t="shared" si="2"/>
        <v>100</v>
      </c>
      <c r="J111" s="82"/>
      <c r="K111" s="31"/>
    </row>
    <row r="112" spans="1:11" ht="24" thickBot="1" x14ac:dyDescent="0.3">
      <c r="A112" s="80"/>
      <c r="B112" s="3" t="s">
        <v>8</v>
      </c>
      <c r="C112" s="4">
        <v>110390.5</v>
      </c>
      <c r="D112" s="4">
        <v>107319</v>
      </c>
      <c r="E112" s="5">
        <v>97.2</v>
      </c>
      <c r="F112" s="4">
        <v>107073.7</v>
      </c>
      <c r="G112" s="17">
        <v>97</v>
      </c>
      <c r="H112" s="4">
        <v>107073.7</v>
      </c>
      <c r="I112" s="28">
        <f t="shared" si="2"/>
        <v>96.995393625357252</v>
      </c>
      <c r="J112" s="82"/>
    </row>
    <row r="113" spans="1:11" ht="24" thickBot="1" x14ac:dyDescent="0.3">
      <c r="A113" s="83"/>
      <c r="B113" s="3" t="s">
        <v>9</v>
      </c>
      <c r="C113" s="4">
        <v>7751</v>
      </c>
      <c r="D113" s="4">
        <v>7751</v>
      </c>
      <c r="E113" s="5">
        <v>100</v>
      </c>
      <c r="F113" s="4">
        <v>7751</v>
      </c>
      <c r="G113" s="17">
        <v>100</v>
      </c>
      <c r="H113" s="4">
        <v>7751</v>
      </c>
      <c r="I113" s="28">
        <f t="shared" si="2"/>
        <v>100</v>
      </c>
      <c r="J113" s="84"/>
    </row>
    <row r="114" spans="1:11" ht="91.5" thickBot="1" x14ac:dyDescent="0.3">
      <c r="A114" s="79" t="s">
        <v>32</v>
      </c>
      <c r="B114" s="2" t="s">
        <v>316</v>
      </c>
      <c r="C114" s="4">
        <v>84205.7</v>
      </c>
      <c r="D114" s="4">
        <v>78798.5</v>
      </c>
      <c r="E114" s="5">
        <v>93.6</v>
      </c>
      <c r="F114" s="4">
        <v>78798.100000000006</v>
      </c>
      <c r="G114" s="17">
        <v>93.6</v>
      </c>
      <c r="H114" s="4">
        <v>78798.100000000006</v>
      </c>
      <c r="I114" s="28">
        <f t="shared" si="2"/>
        <v>93.578106945254319</v>
      </c>
      <c r="J114" s="81"/>
    </row>
    <row r="115" spans="1:11" ht="24" thickBot="1" x14ac:dyDescent="0.3">
      <c r="A115" s="80"/>
      <c r="B115" s="3" t="s">
        <v>6</v>
      </c>
      <c r="C115" s="4">
        <v>80810.7</v>
      </c>
      <c r="D115" s="4">
        <v>75882.2</v>
      </c>
      <c r="E115" s="5">
        <v>93.9</v>
      </c>
      <c r="F115" s="4">
        <v>75882.2</v>
      </c>
      <c r="G115" s="17">
        <v>93.9</v>
      </c>
      <c r="H115" s="4">
        <v>75882.2</v>
      </c>
      <c r="I115" s="28">
        <f t="shared" si="2"/>
        <v>93.901178928037993</v>
      </c>
      <c r="J115" s="82"/>
    </row>
    <row r="116" spans="1:11" s="20" customFormat="1" ht="70.5" thickBot="1" x14ac:dyDescent="0.3">
      <c r="A116" s="80"/>
      <c r="B116" s="7" t="s">
        <v>7</v>
      </c>
      <c r="C116" s="8">
        <v>4429.5</v>
      </c>
      <c r="D116" s="8">
        <v>4429.5</v>
      </c>
      <c r="E116" s="9">
        <v>100</v>
      </c>
      <c r="F116" s="8">
        <v>4429.5</v>
      </c>
      <c r="G116" s="19">
        <v>100</v>
      </c>
      <c r="H116" s="8">
        <v>4429.5</v>
      </c>
      <c r="I116" s="47">
        <f t="shared" si="2"/>
        <v>100</v>
      </c>
      <c r="J116" s="82"/>
      <c r="K116" s="31"/>
    </row>
    <row r="117" spans="1:11" ht="24" thickBot="1" x14ac:dyDescent="0.3">
      <c r="A117" s="80"/>
      <c r="B117" s="3" t="s">
        <v>8</v>
      </c>
      <c r="C117" s="4">
        <v>3395</v>
      </c>
      <c r="D117" s="4">
        <v>2916.3</v>
      </c>
      <c r="E117" s="5">
        <v>85.9</v>
      </c>
      <c r="F117" s="4">
        <v>2915.9</v>
      </c>
      <c r="G117" s="17">
        <v>85.9</v>
      </c>
      <c r="H117" s="4">
        <v>2915.9</v>
      </c>
      <c r="I117" s="28">
        <f t="shared" si="2"/>
        <v>85.888070692194404</v>
      </c>
      <c r="J117" s="82"/>
    </row>
    <row r="118" spans="1:11" ht="92.25" thickBot="1" x14ac:dyDescent="0.3">
      <c r="A118" s="79" t="s">
        <v>33</v>
      </c>
      <c r="B118" s="2" t="s">
        <v>604</v>
      </c>
      <c r="C118" s="4">
        <v>2536</v>
      </c>
      <c r="D118" s="4">
        <v>2511.3000000000002</v>
      </c>
      <c r="E118" s="5">
        <v>99</v>
      </c>
      <c r="F118" s="4">
        <v>2510.9</v>
      </c>
      <c r="G118" s="17">
        <v>99</v>
      </c>
      <c r="H118" s="4">
        <v>2510.9</v>
      </c>
      <c r="I118" s="28">
        <f t="shared" si="2"/>
        <v>99.010252365930612</v>
      </c>
      <c r="J118" s="81"/>
      <c r="K118" s="34"/>
    </row>
    <row r="119" spans="1:11" ht="24" thickBot="1" x14ac:dyDescent="0.3">
      <c r="A119" s="80"/>
      <c r="B119" s="3" t="s">
        <v>8</v>
      </c>
      <c r="C119" s="4">
        <v>2536</v>
      </c>
      <c r="D119" s="4">
        <v>2511.3000000000002</v>
      </c>
      <c r="E119" s="5">
        <v>99</v>
      </c>
      <c r="F119" s="4">
        <v>2510.9</v>
      </c>
      <c r="G119" s="17">
        <v>99</v>
      </c>
      <c r="H119" s="4">
        <v>2510.9</v>
      </c>
      <c r="I119" s="28">
        <f t="shared" si="2"/>
        <v>99.010252365930612</v>
      </c>
      <c r="J119" s="82"/>
    </row>
    <row r="120" spans="1:11" ht="199.5" customHeight="1" thickBot="1" x14ac:dyDescent="0.35">
      <c r="A120" s="79" t="s">
        <v>34</v>
      </c>
      <c r="B120" s="2" t="s">
        <v>317</v>
      </c>
      <c r="C120" s="4">
        <v>2536</v>
      </c>
      <c r="D120" s="4">
        <v>2511.3000000000002</v>
      </c>
      <c r="E120" s="5">
        <v>99</v>
      </c>
      <c r="F120" s="4">
        <v>2510.9</v>
      </c>
      <c r="G120" s="17">
        <v>99</v>
      </c>
      <c r="H120" s="4">
        <v>2510.9</v>
      </c>
      <c r="I120" s="28">
        <f t="shared" si="2"/>
        <v>99.010252365930612</v>
      </c>
      <c r="J120" s="81" t="s">
        <v>559</v>
      </c>
      <c r="K120" s="33"/>
    </row>
    <row r="121" spans="1:11" ht="24" thickBot="1" x14ac:dyDescent="0.3">
      <c r="A121" s="80"/>
      <c r="B121" s="3" t="s">
        <v>8</v>
      </c>
      <c r="C121" s="4">
        <v>2536</v>
      </c>
      <c r="D121" s="4">
        <v>2511.3000000000002</v>
      </c>
      <c r="E121" s="5">
        <v>99</v>
      </c>
      <c r="F121" s="4">
        <v>2510.9</v>
      </c>
      <c r="G121" s="17">
        <v>99</v>
      </c>
      <c r="H121" s="4">
        <v>2510.9</v>
      </c>
      <c r="I121" s="28">
        <f t="shared" si="2"/>
        <v>99.010252365930612</v>
      </c>
      <c r="J121" s="82"/>
    </row>
    <row r="122" spans="1:11" ht="114.75" thickBot="1" x14ac:dyDescent="0.3">
      <c r="A122" s="79" t="s">
        <v>35</v>
      </c>
      <c r="B122" s="2" t="s">
        <v>318</v>
      </c>
      <c r="C122" s="4">
        <v>81669.600000000006</v>
      </c>
      <c r="D122" s="4">
        <v>76287.199999999997</v>
      </c>
      <c r="E122" s="5">
        <v>93.4</v>
      </c>
      <c r="F122" s="4">
        <v>76287.199999999997</v>
      </c>
      <c r="G122" s="17">
        <v>93.4</v>
      </c>
      <c r="H122" s="4">
        <v>76287.199999999997</v>
      </c>
      <c r="I122" s="28">
        <f t="shared" si="2"/>
        <v>93.409542840910191</v>
      </c>
      <c r="J122" s="81"/>
    </row>
    <row r="123" spans="1:11" ht="24" thickBot="1" x14ac:dyDescent="0.3">
      <c r="A123" s="80"/>
      <c r="B123" s="3" t="s">
        <v>6</v>
      </c>
      <c r="C123" s="4">
        <v>80810.600000000006</v>
      </c>
      <c r="D123" s="4">
        <v>75882.2</v>
      </c>
      <c r="E123" s="5">
        <v>93.9</v>
      </c>
      <c r="F123" s="4">
        <v>75882.2</v>
      </c>
      <c r="G123" s="17">
        <v>93.9</v>
      </c>
      <c r="H123" s="4">
        <v>75882.2</v>
      </c>
      <c r="I123" s="28">
        <f t="shared" si="2"/>
        <v>93.901295127124413</v>
      </c>
      <c r="J123" s="82"/>
    </row>
    <row r="124" spans="1:11" s="20" customFormat="1" ht="70.5" thickBot="1" x14ac:dyDescent="0.3">
      <c r="A124" s="80"/>
      <c r="B124" s="7" t="s">
        <v>7</v>
      </c>
      <c r="C124" s="8">
        <v>4429.5</v>
      </c>
      <c r="D124" s="8">
        <v>4429.5</v>
      </c>
      <c r="E124" s="9">
        <v>100</v>
      </c>
      <c r="F124" s="8">
        <v>4429.5</v>
      </c>
      <c r="G124" s="19">
        <v>100</v>
      </c>
      <c r="H124" s="8">
        <v>4429.5</v>
      </c>
      <c r="I124" s="47">
        <f t="shared" si="2"/>
        <v>100</v>
      </c>
      <c r="J124" s="82"/>
      <c r="K124" s="31"/>
    </row>
    <row r="125" spans="1:11" ht="24" thickBot="1" x14ac:dyDescent="0.3">
      <c r="A125" s="80"/>
      <c r="B125" s="3" t="s">
        <v>8</v>
      </c>
      <c r="C125" s="5">
        <v>859</v>
      </c>
      <c r="D125" s="5">
        <v>405</v>
      </c>
      <c r="E125" s="5">
        <v>47.1</v>
      </c>
      <c r="F125" s="5">
        <v>405</v>
      </c>
      <c r="G125" s="18">
        <v>47.1</v>
      </c>
      <c r="H125" s="5">
        <v>405</v>
      </c>
      <c r="I125" s="28">
        <f t="shared" si="2"/>
        <v>47.147846332945285</v>
      </c>
      <c r="J125" s="82"/>
    </row>
    <row r="126" spans="1:11" ht="93.75" customHeight="1" thickBot="1" x14ac:dyDescent="0.3">
      <c r="A126" s="79" t="s">
        <v>36</v>
      </c>
      <c r="B126" s="2" t="s">
        <v>319</v>
      </c>
      <c r="C126" s="4">
        <v>1415.6</v>
      </c>
      <c r="D126" s="5">
        <v>901.5</v>
      </c>
      <c r="E126" s="5">
        <v>63.7</v>
      </c>
      <c r="F126" s="5">
        <v>901.5</v>
      </c>
      <c r="G126" s="18">
        <v>63.7</v>
      </c>
      <c r="H126" s="5">
        <v>901.5</v>
      </c>
      <c r="I126" s="28">
        <f t="shared" si="2"/>
        <v>63.683243854196107</v>
      </c>
      <c r="J126" s="81" t="s">
        <v>605</v>
      </c>
      <c r="K126" s="109"/>
    </row>
    <row r="127" spans="1:11" ht="24" thickBot="1" x14ac:dyDescent="0.3">
      <c r="A127" s="80"/>
      <c r="B127" s="3" t="s">
        <v>6</v>
      </c>
      <c r="C127" s="5">
        <v>616.5</v>
      </c>
      <c r="D127" s="5">
        <v>556.4</v>
      </c>
      <c r="E127" s="5">
        <v>90.3</v>
      </c>
      <c r="F127" s="5">
        <v>556.4</v>
      </c>
      <c r="G127" s="17">
        <v>90.3</v>
      </c>
      <c r="H127" s="5">
        <v>556.4</v>
      </c>
      <c r="I127" s="28">
        <f t="shared" si="2"/>
        <v>90.251419302514194</v>
      </c>
      <c r="J127" s="82"/>
      <c r="K127" s="109"/>
    </row>
    <row r="128" spans="1:11" s="20" customFormat="1" ht="70.5" thickBot="1" x14ac:dyDescent="0.3">
      <c r="A128" s="80"/>
      <c r="B128" s="7" t="s">
        <v>7</v>
      </c>
      <c r="C128" s="9">
        <v>75.3</v>
      </c>
      <c r="D128" s="9">
        <v>75.3</v>
      </c>
      <c r="E128" s="9">
        <v>100</v>
      </c>
      <c r="F128" s="9">
        <v>75.3</v>
      </c>
      <c r="G128" s="19">
        <v>100</v>
      </c>
      <c r="H128" s="9">
        <v>75.3</v>
      </c>
      <c r="I128" s="47">
        <f t="shared" si="2"/>
        <v>100</v>
      </c>
      <c r="J128" s="82"/>
      <c r="K128" s="109"/>
    </row>
    <row r="129" spans="1:11" ht="24" thickBot="1" x14ac:dyDescent="0.3">
      <c r="A129" s="80"/>
      <c r="B129" s="3" t="s">
        <v>8</v>
      </c>
      <c r="C129" s="5">
        <v>799.1</v>
      </c>
      <c r="D129" s="5">
        <v>345.1</v>
      </c>
      <c r="E129" s="5">
        <v>43.2</v>
      </c>
      <c r="F129" s="5">
        <v>345.1</v>
      </c>
      <c r="G129" s="18">
        <v>43.2</v>
      </c>
      <c r="H129" s="5">
        <v>345.1</v>
      </c>
      <c r="I129" s="28">
        <f t="shared" si="2"/>
        <v>43.186084344888002</v>
      </c>
      <c r="J129" s="82"/>
      <c r="K129" s="109"/>
    </row>
    <row r="130" spans="1:11" ht="94.5" customHeight="1" thickBot="1" x14ac:dyDescent="0.3">
      <c r="A130" s="79" t="s">
        <v>37</v>
      </c>
      <c r="B130" s="2" t="s">
        <v>320</v>
      </c>
      <c r="C130" s="4">
        <v>80254</v>
      </c>
      <c r="D130" s="4">
        <v>75385.7</v>
      </c>
      <c r="E130" s="5">
        <v>93.9</v>
      </c>
      <c r="F130" s="4">
        <v>75385.7</v>
      </c>
      <c r="G130" s="17">
        <v>93.9</v>
      </c>
      <c r="H130" s="4">
        <v>75385.7</v>
      </c>
      <c r="I130" s="28">
        <f t="shared" si="2"/>
        <v>93.93388491539362</v>
      </c>
      <c r="J130" s="82"/>
      <c r="K130" s="109"/>
    </row>
    <row r="131" spans="1:11" ht="24" thickBot="1" x14ac:dyDescent="0.3">
      <c r="A131" s="80"/>
      <c r="B131" s="3" t="s">
        <v>6</v>
      </c>
      <c r="C131" s="4">
        <v>80194.100000000006</v>
      </c>
      <c r="D131" s="4">
        <v>75325.8</v>
      </c>
      <c r="E131" s="5">
        <v>93.9</v>
      </c>
      <c r="F131" s="4">
        <v>75325.8</v>
      </c>
      <c r="G131" s="17">
        <v>93.9</v>
      </c>
      <c r="H131" s="4">
        <v>75325.8</v>
      </c>
      <c r="I131" s="28">
        <f t="shared" ref="I131:I194" si="3">H131/C131*100</f>
        <v>93.92935390508778</v>
      </c>
      <c r="J131" s="82"/>
      <c r="K131" s="109"/>
    </row>
    <row r="132" spans="1:11" s="20" customFormat="1" ht="70.5" thickBot="1" x14ac:dyDescent="0.3">
      <c r="A132" s="80"/>
      <c r="B132" s="7" t="s">
        <v>7</v>
      </c>
      <c r="C132" s="8">
        <v>4354.2</v>
      </c>
      <c r="D132" s="8">
        <v>4354.2</v>
      </c>
      <c r="E132" s="9">
        <v>100</v>
      </c>
      <c r="F132" s="8">
        <v>4354.2</v>
      </c>
      <c r="G132" s="19">
        <v>100</v>
      </c>
      <c r="H132" s="8">
        <v>4354.2</v>
      </c>
      <c r="I132" s="47">
        <f t="shared" si="3"/>
        <v>100</v>
      </c>
      <c r="J132" s="82"/>
      <c r="K132" s="109"/>
    </row>
    <row r="133" spans="1:11" ht="24" thickBot="1" x14ac:dyDescent="0.3">
      <c r="A133" s="80"/>
      <c r="B133" s="3" t="s">
        <v>8</v>
      </c>
      <c r="C133" s="5">
        <v>59.9</v>
      </c>
      <c r="D133" s="5">
        <v>59.9</v>
      </c>
      <c r="E133" s="5">
        <v>100</v>
      </c>
      <c r="F133" s="5">
        <v>59.9</v>
      </c>
      <c r="G133" s="17">
        <v>100</v>
      </c>
      <c r="H133" s="5">
        <v>59.9</v>
      </c>
      <c r="I133" s="28">
        <f t="shared" si="3"/>
        <v>100</v>
      </c>
      <c r="J133" s="84"/>
      <c r="K133" s="109"/>
    </row>
    <row r="134" spans="1:11" ht="91.5" thickBot="1" x14ac:dyDescent="0.3">
      <c r="A134" s="79" t="s">
        <v>38</v>
      </c>
      <c r="B134" s="2" t="s">
        <v>321</v>
      </c>
      <c r="C134" s="4">
        <v>4296.3999999999996</v>
      </c>
      <c r="D134" s="4">
        <v>4106.2</v>
      </c>
      <c r="E134" s="5">
        <v>95.6</v>
      </c>
      <c r="F134" s="4">
        <v>3922.3</v>
      </c>
      <c r="G134" s="17">
        <v>91.3</v>
      </c>
      <c r="H134" s="4">
        <v>3922.3</v>
      </c>
      <c r="I134" s="28">
        <f t="shared" si="3"/>
        <v>91.292710175961275</v>
      </c>
      <c r="J134" s="81"/>
    </row>
    <row r="135" spans="1:11" ht="24" thickBot="1" x14ac:dyDescent="0.3">
      <c r="A135" s="80"/>
      <c r="B135" s="3" t="s">
        <v>8</v>
      </c>
      <c r="C135" s="4">
        <v>4296.3999999999996</v>
      </c>
      <c r="D135" s="4">
        <v>4106.2</v>
      </c>
      <c r="E135" s="5">
        <v>95.6</v>
      </c>
      <c r="F135" s="4">
        <v>3922.3</v>
      </c>
      <c r="G135" s="17">
        <v>91.3</v>
      </c>
      <c r="H135" s="4">
        <v>3922.3</v>
      </c>
      <c r="I135" s="28">
        <f t="shared" si="3"/>
        <v>91.292710175961275</v>
      </c>
      <c r="J135" s="82"/>
    </row>
    <row r="136" spans="1:11" ht="114.75" thickBot="1" x14ac:dyDescent="0.3">
      <c r="A136" s="79" t="s">
        <v>39</v>
      </c>
      <c r="B136" s="2" t="s">
        <v>322</v>
      </c>
      <c r="C136" s="4">
        <v>4296.3999999999996</v>
      </c>
      <c r="D136" s="4">
        <v>4106.2</v>
      </c>
      <c r="E136" s="5">
        <v>95.6</v>
      </c>
      <c r="F136" s="4">
        <v>3922.3</v>
      </c>
      <c r="G136" s="17">
        <v>91.3</v>
      </c>
      <c r="H136" s="4">
        <v>3922.3</v>
      </c>
      <c r="I136" s="28">
        <f t="shared" si="3"/>
        <v>91.292710175961275</v>
      </c>
      <c r="J136" s="81"/>
    </row>
    <row r="137" spans="1:11" ht="24" thickBot="1" x14ac:dyDescent="0.3">
      <c r="A137" s="80"/>
      <c r="B137" s="3" t="s">
        <v>8</v>
      </c>
      <c r="C137" s="4">
        <v>4296.3999999999996</v>
      </c>
      <c r="D137" s="4">
        <v>4106.2</v>
      </c>
      <c r="E137" s="5">
        <v>95.6</v>
      </c>
      <c r="F137" s="4">
        <v>3922.3</v>
      </c>
      <c r="G137" s="17">
        <v>91.3</v>
      </c>
      <c r="H137" s="4">
        <v>3922.3</v>
      </c>
      <c r="I137" s="28">
        <f t="shared" si="3"/>
        <v>91.292710175961275</v>
      </c>
      <c r="J137" s="82"/>
    </row>
    <row r="138" spans="1:11" ht="181.5" thickBot="1" x14ac:dyDescent="0.3">
      <c r="A138" s="79" t="s">
        <v>40</v>
      </c>
      <c r="B138" s="2" t="s">
        <v>757</v>
      </c>
      <c r="C138" s="4">
        <v>4296.3999999999996</v>
      </c>
      <c r="D138" s="4">
        <v>4106.2</v>
      </c>
      <c r="E138" s="5">
        <v>95.6</v>
      </c>
      <c r="F138" s="4">
        <v>3922.3</v>
      </c>
      <c r="G138" s="17">
        <v>91.3</v>
      </c>
      <c r="H138" s="4">
        <v>3922.3</v>
      </c>
      <c r="I138" s="28">
        <f t="shared" si="3"/>
        <v>91.292710175961275</v>
      </c>
      <c r="J138" s="81" t="s">
        <v>547</v>
      </c>
    </row>
    <row r="139" spans="1:11" ht="24" thickBot="1" x14ac:dyDescent="0.3">
      <c r="A139" s="80"/>
      <c r="B139" s="3" t="s">
        <v>8</v>
      </c>
      <c r="C139" s="4">
        <v>4296.3999999999996</v>
      </c>
      <c r="D139" s="4">
        <v>4106.2</v>
      </c>
      <c r="E139" s="5">
        <v>95.6</v>
      </c>
      <c r="F139" s="4">
        <v>3922.3</v>
      </c>
      <c r="G139" s="17">
        <v>91.3</v>
      </c>
      <c r="H139" s="4">
        <v>3922.3</v>
      </c>
      <c r="I139" s="28">
        <f t="shared" si="3"/>
        <v>91.292710175961275</v>
      </c>
      <c r="J139" s="82"/>
    </row>
    <row r="140" spans="1:11" ht="46.5" thickBot="1" x14ac:dyDescent="0.3">
      <c r="A140" s="79" t="s">
        <v>41</v>
      </c>
      <c r="B140" s="2" t="s">
        <v>323</v>
      </c>
      <c r="C140" s="4">
        <v>11139.9</v>
      </c>
      <c r="D140" s="4">
        <v>11089.9</v>
      </c>
      <c r="E140" s="5">
        <v>99.6</v>
      </c>
      <c r="F140" s="4">
        <v>11089.9</v>
      </c>
      <c r="G140" s="17">
        <v>99.6</v>
      </c>
      <c r="H140" s="4">
        <v>11089.9</v>
      </c>
      <c r="I140" s="28">
        <f t="shared" si="3"/>
        <v>99.551162936830679</v>
      </c>
      <c r="J140" s="81"/>
    </row>
    <row r="141" spans="1:11" ht="24" thickBot="1" x14ac:dyDescent="0.3">
      <c r="A141" s="80"/>
      <c r="B141" s="3" t="s">
        <v>5</v>
      </c>
      <c r="C141" s="4">
        <v>1795.3</v>
      </c>
      <c r="D141" s="4">
        <v>1795.3</v>
      </c>
      <c r="E141" s="5">
        <v>100</v>
      </c>
      <c r="F141" s="4">
        <v>1795.3</v>
      </c>
      <c r="G141" s="17">
        <v>100</v>
      </c>
      <c r="H141" s="4">
        <v>1795.3</v>
      </c>
      <c r="I141" s="28">
        <f t="shared" si="3"/>
        <v>100</v>
      </c>
      <c r="J141" s="82"/>
    </row>
    <row r="142" spans="1:11" ht="24" thickBot="1" x14ac:dyDescent="0.3">
      <c r="A142" s="80"/>
      <c r="B142" s="3" t="s">
        <v>6</v>
      </c>
      <c r="C142" s="4">
        <v>1343.3</v>
      </c>
      <c r="D142" s="4">
        <v>1343.3</v>
      </c>
      <c r="E142" s="5">
        <v>100</v>
      </c>
      <c r="F142" s="4">
        <v>1343.3</v>
      </c>
      <c r="G142" s="17">
        <v>100</v>
      </c>
      <c r="H142" s="4">
        <v>1343.3</v>
      </c>
      <c r="I142" s="28">
        <f t="shared" si="3"/>
        <v>100</v>
      </c>
      <c r="J142" s="82"/>
    </row>
    <row r="143" spans="1:11" ht="24" thickBot="1" x14ac:dyDescent="0.3">
      <c r="A143" s="80"/>
      <c r="B143" s="3" t="s">
        <v>8</v>
      </c>
      <c r="C143" s="5">
        <v>250.4</v>
      </c>
      <c r="D143" s="5">
        <v>200.3</v>
      </c>
      <c r="E143" s="5">
        <v>80</v>
      </c>
      <c r="F143" s="5">
        <v>200.3</v>
      </c>
      <c r="G143" s="17">
        <v>80</v>
      </c>
      <c r="H143" s="5">
        <v>200.3</v>
      </c>
      <c r="I143" s="28">
        <f t="shared" si="3"/>
        <v>79.992012779552724</v>
      </c>
      <c r="J143" s="82"/>
    </row>
    <row r="144" spans="1:11" ht="24" thickBot="1" x14ac:dyDescent="0.3">
      <c r="A144" s="83"/>
      <c r="B144" s="3" t="s">
        <v>9</v>
      </c>
      <c r="C144" s="4">
        <v>7751</v>
      </c>
      <c r="D144" s="4">
        <v>7751</v>
      </c>
      <c r="E144" s="5">
        <v>100</v>
      </c>
      <c r="F144" s="4">
        <v>7751</v>
      </c>
      <c r="G144" s="17">
        <v>100</v>
      </c>
      <c r="H144" s="4">
        <v>7751</v>
      </c>
      <c r="I144" s="28">
        <f t="shared" si="3"/>
        <v>100</v>
      </c>
      <c r="J144" s="84"/>
    </row>
    <row r="145" spans="1:10" ht="114" thickBot="1" x14ac:dyDescent="0.3">
      <c r="A145" s="79" t="s">
        <v>42</v>
      </c>
      <c r="B145" s="2" t="s">
        <v>324</v>
      </c>
      <c r="C145" s="4">
        <v>11140</v>
      </c>
      <c r="D145" s="4">
        <v>11089.9</v>
      </c>
      <c r="E145" s="5">
        <v>99.6</v>
      </c>
      <c r="F145" s="4">
        <v>11089.9</v>
      </c>
      <c r="G145" s="17">
        <v>99.6</v>
      </c>
      <c r="H145" s="4">
        <v>11089.9</v>
      </c>
      <c r="I145" s="28">
        <f t="shared" si="3"/>
        <v>99.550269299820457</v>
      </c>
      <c r="J145" s="81"/>
    </row>
    <row r="146" spans="1:10" ht="24" thickBot="1" x14ac:dyDescent="0.3">
      <c r="A146" s="80"/>
      <c r="B146" s="3" t="s">
        <v>5</v>
      </c>
      <c r="C146" s="4">
        <v>1795.3</v>
      </c>
      <c r="D146" s="4">
        <v>1795.3</v>
      </c>
      <c r="E146" s="5">
        <v>100</v>
      </c>
      <c r="F146" s="4">
        <v>1795.3</v>
      </c>
      <c r="G146" s="17">
        <v>100</v>
      </c>
      <c r="H146" s="4">
        <v>1795.3</v>
      </c>
      <c r="I146" s="28">
        <f t="shared" si="3"/>
        <v>100</v>
      </c>
      <c r="J146" s="82"/>
    </row>
    <row r="147" spans="1:10" ht="24" thickBot="1" x14ac:dyDescent="0.3">
      <c r="A147" s="80"/>
      <c r="B147" s="3" t="s">
        <v>6</v>
      </c>
      <c r="C147" s="4">
        <v>1343.3</v>
      </c>
      <c r="D147" s="4">
        <v>1343.3</v>
      </c>
      <c r="E147" s="5">
        <v>100</v>
      </c>
      <c r="F147" s="4">
        <v>1343.3</v>
      </c>
      <c r="G147" s="17">
        <v>100</v>
      </c>
      <c r="H147" s="4">
        <v>1343.3</v>
      </c>
      <c r="I147" s="28">
        <f t="shared" si="3"/>
        <v>100</v>
      </c>
      <c r="J147" s="82"/>
    </row>
    <row r="148" spans="1:10" ht="24" thickBot="1" x14ac:dyDescent="0.3">
      <c r="A148" s="80"/>
      <c r="B148" s="3" t="s">
        <v>8</v>
      </c>
      <c r="C148" s="5">
        <v>250.4</v>
      </c>
      <c r="D148" s="5">
        <v>200.3</v>
      </c>
      <c r="E148" s="5">
        <v>80</v>
      </c>
      <c r="F148" s="5">
        <v>200.3</v>
      </c>
      <c r="G148" s="17">
        <v>80</v>
      </c>
      <c r="H148" s="5">
        <v>200.3</v>
      </c>
      <c r="I148" s="28">
        <f t="shared" si="3"/>
        <v>79.992012779552724</v>
      </c>
      <c r="J148" s="82"/>
    </row>
    <row r="149" spans="1:10" ht="24" thickBot="1" x14ac:dyDescent="0.3">
      <c r="A149" s="83"/>
      <c r="B149" s="3" t="s">
        <v>9</v>
      </c>
      <c r="C149" s="4">
        <v>7751</v>
      </c>
      <c r="D149" s="4">
        <v>7751</v>
      </c>
      <c r="E149" s="5">
        <v>100</v>
      </c>
      <c r="F149" s="4">
        <v>7751</v>
      </c>
      <c r="G149" s="17">
        <v>100</v>
      </c>
      <c r="H149" s="4">
        <v>7751</v>
      </c>
      <c r="I149" s="28">
        <f t="shared" si="3"/>
        <v>100</v>
      </c>
      <c r="J149" s="84"/>
    </row>
    <row r="150" spans="1:10" ht="69" thickBot="1" x14ac:dyDescent="0.3">
      <c r="A150" s="79" t="s">
        <v>43</v>
      </c>
      <c r="B150" s="2" t="s">
        <v>325</v>
      </c>
      <c r="C150" s="4">
        <v>11140</v>
      </c>
      <c r="D150" s="4">
        <v>11089.9</v>
      </c>
      <c r="E150" s="5">
        <v>99.6</v>
      </c>
      <c r="F150" s="4">
        <v>11089.9</v>
      </c>
      <c r="G150" s="17">
        <v>99.6</v>
      </c>
      <c r="H150" s="4">
        <v>11089.9</v>
      </c>
      <c r="I150" s="28">
        <f t="shared" si="3"/>
        <v>99.550269299820457</v>
      </c>
      <c r="J150" s="81" t="s">
        <v>326</v>
      </c>
    </row>
    <row r="151" spans="1:10" ht="24" thickBot="1" x14ac:dyDescent="0.3">
      <c r="A151" s="80"/>
      <c r="B151" s="3" t="s">
        <v>5</v>
      </c>
      <c r="C151" s="4">
        <v>1795.3</v>
      </c>
      <c r="D151" s="4">
        <v>1795.3</v>
      </c>
      <c r="E151" s="5">
        <v>100</v>
      </c>
      <c r="F151" s="4">
        <v>1795.3</v>
      </c>
      <c r="G151" s="17">
        <v>100</v>
      </c>
      <c r="H151" s="4">
        <v>1795.3</v>
      </c>
      <c r="I151" s="28">
        <f t="shared" si="3"/>
        <v>100</v>
      </c>
      <c r="J151" s="82"/>
    </row>
    <row r="152" spans="1:10" ht="24" thickBot="1" x14ac:dyDescent="0.3">
      <c r="A152" s="80"/>
      <c r="B152" s="3" t="s">
        <v>6</v>
      </c>
      <c r="C152" s="4">
        <v>1343.3</v>
      </c>
      <c r="D152" s="4">
        <v>1343.3</v>
      </c>
      <c r="E152" s="5">
        <v>100</v>
      </c>
      <c r="F152" s="4">
        <v>1343.3</v>
      </c>
      <c r="G152" s="17">
        <v>100</v>
      </c>
      <c r="H152" s="4">
        <v>1343.3</v>
      </c>
      <c r="I152" s="28">
        <f t="shared" si="3"/>
        <v>100</v>
      </c>
      <c r="J152" s="82"/>
    </row>
    <row r="153" spans="1:10" ht="24" thickBot="1" x14ac:dyDescent="0.3">
      <c r="A153" s="80"/>
      <c r="B153" s="3" t="s">
        <v>8</v>
      </c>
      <c r="C153" s="5">
        <v>250.4</v>
      </c>
      <c r="D153" s="5">
        <v>200.3</v>
      </c>
      <c r="E153" s="5">
        <v>80</v>
      </c>
      <c r="F153" s="5">
        <v>200.3</v>
      </c>
      <c r="G153" s="17">
        <v>80</v>
      </c>
      <c r="H153" s="5">
        <v>200.3</v>
      </c>
      <c r="I153" s="28">
        <f t="shared" si="3"/>
        <v>79.992012779552724</v>
      </c>
      <c r="J153" s="82"/>
    </row>
    <row r="154" spans="1:10" ht="24" thickBot="1" x14ac:dyDescent="0.3">
      <c r="A154" s="83"/>
      <c r="B154" s="3" t="s">
        <v>9</v>
      </c>
      <c r="C154" s="4">
        <v>7751</v>
      </c>
      <c r="D154" s="4">
        <v>7751</v>
      </c>
      <c r="E154" s="5">
        <v>100</v>
      </c>
      <c r="F154" s="4">
        <v>7751</v>
      </c>
      <c r="G154" s="17">
        <v>100</v>
      </c>
      <c r="H154" s="4">
        <v>7751</v>
      </c>
      <c r="I154" s="28">
        <f t="shared" si="3"/>
        <v>100</v>
      </c>
      <c r="J154" s="84"/>
    </row>
    <row r="155" spans="1:10" ht="136.5" thickBot="1" x14ac:dyDescent="0.3">
      <c r="A155" s="79" t="s">
        <v>44</v>
      </c>
      <c r="B155" s="2" t="s">
        <v>327</v>
      </c>
      <c r="C155" s="4">
        <v>100819.2</v>
      </c>
      <c r="D155" s="4">
        <v>99173.3</v>
      </c>
      <c r="E155" s="5">
        <v>98.4</v>
      </c>
      <c r="F155" s="4">
        <v>99112.3</v>
      </c>
      <c r="G155" s="17">
        <v>98.3</v>
      </c>
      <c r="H155" s="4">
        <v>99112.3</v>
      </c>
      <c r="I155" s="28">
        <f t="shared" si="3"/>
        <v>98.306969307433505</v>
      </c>
      <c r="J155" s="81"/>
    </row>
    <row r="156" spans="1:10" ht="24" thickBot="1" x14ac:dyDescent="0.3">
      <c r="A156" s="80"/>
      <c r="B156" s="3" t="s">
        <v>6</v>
      </c>
      <c r="C156" s="5">
        <v>1.8</v>
      </c>
      <c r="D156" s="5">
        <v>1.8</v>
      </c>
      <c r="E156" s="5">
        <v>100</v>
      </c>
      <c r="F156" s="5">
        <v>1.8</v>
      </c>
      <c r="G156" s="17">
        <v>100</v>
      </c>
      <c r="H156" s="5">
        <v>1.8</v>
      </c>
      <c r="I156" s="28">
        <f t="shared" si="3"/>
        <v>100</v>
      </c>
      <c r="J156" s="82"/>
    </row>
    <row r="157" spans="1:10" ht="24" thickBot="1" x14ac:dyDescent="0.3">
      <c r="A157" s="80"/>
      <c r="B157" s="3" t="s">
        <v>8</v>
      </c>
      <c r="C157" s="4">
        <v>100817.4</v>
      </c>
      <c r="D157" s="4">
        <v>99171.5</v>
      </c>
      <c r="E157" s="5">
        <v>98.4</v>
      </c>
      <c r="F157" s="4">
        <v>99110.5</v>
      </c>
      <c r="G157" s="17">
        <v>98.3</v>
      </c>
      <c r="H157" s="4">
        <v>99110.5</v>
      </c>
      <c r="I157" s="28">
        <f t="shared" si="3"/>
        <v>98.306939079960415</v>
      </c>
      <c r="J157" s="82"/>
    </row>
    <row r="158" spans="1:10" ht="136.5" thickBot="1" x14ac:dyDescent="0.3">
      <c r="A158" s="79" t="s">
        <v>45</v>
      </c>
      <c r="B158" s="2" t="s">
        <v>758</v>
      </c>
      <c r="C158" s="4">
        <v>38393.300000000003</v>
      </c>
      <c r="D158" s="4">
        <v>37375.800000000003</v>
      </c>
      <c r="E158" s="5">
        <v>97.3</v>
      </c>
      <c r="F158" s="4">
        <v>37328.199999999997</v>
      </c>
      <c r="G158" s="17">
        <v>97.2</v>
      </c>
      <c r="H158" s="4">
        <v>37328.199999999997</v>
      </c>
      <c r="I158" s="28">
        <f t="shared" si="3"/>
        <v>97.225818046377867</v>
      </c>
      <c r="J158" s="81"/>
    </row>
    <row r="159" spans="1:10" ht="24" thickBot="1" x14ac:dyDescent="0.3">
      <c r="A159" s="80"/>
      <c r="B159" s="3" t="s">
        <v>6</v>
      </c>
      <c r="C159" s="5">
        <v>1.8</v>
      </c>
      <c r="D159" s="5">
        <v>1.8</v>
      </c>
      <c r="E159" s="5">
        <v>100</v>
      </c>
      <c r="F159" s="5">
        <v>1.8</v>
      </c>
      <c r="G159" s="17">
        <v>100</v>
      </c>
      <c r="H159" s="5">
        <v>1.8</v>
      </c>
      <c r="I159" s="28">
        <f t="shared" si="3"/>
        <v>100</v>
      </c>
      <c r="J159" s="82"/>
    </row>
    <row r="160" spans="1:10" ht="24" thickBot="1" x14ac:dyDescent="0.3">
      <c r="A160" s="80"/>
      <c r="B160" s="3" t="s">
        <v>8</v>
      </c>
      <c r="C160" s="4">
        <v>38391.5</v>
      </c>
      <c r="D160" s="4">
        <v>37374</v>
      </c>
      <c r="E160" s="5">
        <v>97.3</v>
      </c>
      <c r="F160" s="4">
        <v>37326.400000000001</v>
      </c>
      <c r="G160" s="17">
        <v>97.2</v>
      </c>
      <c r="H160" s="4">
        <v>37326.400000000001</v>
      </c>
      <c r="I160" s="28">
        <f t="shared" si="3"/>
        <v>97.225687977807596</v>
      </c>
      <c r="J160" s="82"/>
    </row>
    <row r="161" spans="1:11" ht="119.25" customHeight="1" thickBot="1" x14ac:dyDescent="0.3">
      <c r="A161" s="79" t="s">
        <v>46</v>
      </c>
      <c r="B161" s="2" t="s">
        <v>328</v>
      </c>
      <c r="C161" s="4">
        <v>36456</v>
      </c>
      <c r="D161" s="4">
        <v>36456</v>
      </c>
      <c r="E161" s="5">
        <v>100</v>
      </c>
      <c r="F161" s="4">
        <v>36408.400000000001</v>
      </c>
      <c r="G161" s="17">
        <v>99.9</v>
      </c>
      <c r="H161" s="4">
        <v>36408.400000000001</v>
      </c>
      <c r="I161" s="28">
        <f t="shared" si="3"/>
        <v>99.869431643625191</v>
      </c>
      <c r="J161" s="81" t="s">
        <v>548</v>
      </c>
    </row>
    <row r="162" spans="1:11" ht="24" thickBot="1" x14ac:dyDescent="0.3">
      <c r="A162" s="80"/>
      <c r="B162" s="3" t="s">
        <v>8</v>
      </c>
      <c r="C162" s="4">
        <v>36456</v>
      </c>
      <c r="D162" s="4">
        <v>36456</v>
      </c>
      <c r="E162" s="5">
        <v>100</v>
      </c>
      <c r="F162" s="4">
        <v>36408.400000000001</v>
      </c>
      <c r="G162" s="17">
        <v>99.9</v>
      </c>
      <c r="H162" s="4">
        <v>36408.400000000001</v>
      </c>
      <c r="I162" s="28">
        <f t="shared" si="3"/>
        <v>99.869431643625191</v>
      </c>
      <c r="J162" s="82"/>
    </row>
    <row r="163" spans="1:11" ht="99" customHeight="1" thickBot="1" x14ac:dyDescent="0.3">
      <c r="A163" s="79" t="s">
        <v>47</v>
      </c>
      <c r="B163" s="2" t="s">
        <v>329</v>
      </c>
      <c r="C163" s="4">
        <v>1935.5</v>
      </c>
      <c r="D163" s="5">
        <v>918</v>
      </c>
      <c r="E163" s="5">
        <v>47.4</v>
      </c>
      <c r="F163" s="5">
        <v>918</v>
      </c>
      <c r="G163" s="18">
        <v>47.4</v>
      </c>
      <c r="H163" s="5">
        <v>918</v>
      </c>
      <c r="I163" s="28">
        <f t="shared" si="3"/>
        <v>47.429604753293724</v>
      </c>
      <c r="J163" s="81" t="s">
        <v>549</v>
      </c>
    </row>
    <row r="164" spans="1:11" ht="24" thickBot="1" x14ac:dyDescent="0.3">
      <c r="A164" s="80"/>
      <c r="B164" s="3" t="s">
        <v>8</v>
      </c>
      <c r="C164" s="4">
        <v>1935.5</v>
      </c>
      <c r="D164" s="5">
        <v>918</v>
      </c>
      <c r="E164" s="5">
        <v>47.4</v>
      </c>
      <c r="F164" s="5">
        <v>918</v>
      </c>
      <c r="G164" s="18">
        <v>47.4</v>
      </c>
      <c r="H164" s="5">
        <v>918</v>
      </c>
      <c r="I164" s="28">
        <f t="shared" si="3"/>
        <v>47.429604753293724</v>
      </c>
      <c r="J164" s="82"/>
    </row>
    <row r="165" spans="1:11" ht="366" customHeight="1" thickBot="1" x14ac:dyDescent="0.3">
      <c r="A165" s="79" t="s">
        <v>48</v>
      </c>
      <c r="B165" s="2" t="s">
        <v>330</v>
      </c>
      <c r="C165" s="5">
        <v>1.8</v>
      </c>
      <c r="D165" s="5">
        <v>1.8</v>
      </c>
      <c r="E165" s="5">
        <v>100</v>
      </c>
      <c r="F165" s="5">
        <v>1.8</v>
      </c>
      <c r="G165" s="17">
        <v>100</v>
      </c>
      <c r="H165" s="5">
        <v>1.8</v>
      </c>
      <c r="I165" s="28">
        <f t="shared" si="3"/>
        <v>100</v>
      </c>
      <c r="J165" s="81" t="s">
        <v>331</v>
      </c>
    </row>
    <row r="166" spans="1:11" ht="24" thickBot="1" x14ac:dyDescent="0.3">
      <c r="A166" s="80"/>
      <c r="B166" s="3" t="s">
        <v>6</v>
      </c>
      <c r="C166" s="5">
        <v>1.8</v>
      </c>
      <c r="D166" s="5">
        <v>1.8</v>
      </c>
      <c r="E166" s="5">
        <v>100</v>
      </c>
      <c r="F166" s="5">
        <v>1.8</v>
      </c>
      <c r="G166" s="17">
        <v>100</v>
      </c>
      <c r="H166" s="5">
        <v>1.8</v>
      </c>
      <c r="I166" s="28">
        <f t="shared" si="3"/>
        <v>100</v>
      </c>
      <c r="J166" s="82"/>
    </row>
    <row r="167" spans="1:11" ht="136.5" thickBot="1" x14ac:dyDescent="0.3">
      <c r="A167" s="79" t="s">
        <v>49</v>
      </c>
      <c r="B167" s="2" t="s">
        <v>332</v>
      </c>
      <c r="C167" s="4">
        <v>62425.9</v>
      </c>
      <c r="D167" s="4">
        <v>61797.5</v>
      </c>
      <c r="E167" s="5">
        <v>99</v>
      </c>
      <c r="F167" s="4">
        <v>61784.1</v>
      </c>
      <c r="G167" s="17">
        <v>99</v>
      </c>
      <c r="H167" s="4">
        <v>61784.1</v>
      </c>
      <c r="I167" s="28">
        <f t="shared" si="3"/>
        <v>98.97190108592747</v>
      </c>
      <c r="J167" s="81"/>
    </row>
    <row r="168" spans="1:11" ht="24" thickBot="1" x14ac:dyDescent="0.3">
      <c r="A168" s="80"/>
      <c r="B168" s="3" t="s">
        <v>8</v>
      </c>
      <c r="C168" s="4">
        <v>62425.9</v>
      </c>
      <c r="D168" s="4">
        <v>61797.5</v>
      </c>
      <c r="E168" s="5">
        <v>99</v>
      </c>
      <c r="F168" s="4">
        <v>61784.1</v>
      </c>
      <c r="G168" s="17">
        <v>99</v>
      </c>
      <c r="H168" s="4">
        <v>61784.1</v>
      </c>
      <c r="I168" s="28">
        <f t="shared" si="3"/>
        <v>98.97190108592747</v>
      </c>
      <c r="J168" s="82"/>
    </row>
    <row r="169" spans="1:11" ht="136.5" customHeight="1" thickBot="1" x14ac:dyDescent="0.3">
      <c r="A169" s="79" t="s">
        <v>50</v>
      </c>
      <c r="B169" s="2" t="s">
        <v>333</v>
      </c>
      <c r="C169" s="4">
        <v>62425.9</v>
      </c>
      <c r="D169" s="4">
        <v>61797.5</v>
      </c>
      <c r="E169" s="5">
        <v>99</v>
      </c>
      <c r="F169" s="4">
        <v>61784.1</v>
      </c>
      <c r="G169" s="17">
        <v>99</v>
      </c>
      <c r="H169" s="4">
        <v>61784.1</v>
      </c>
      <c r="I169" s="28">
        <f t="shared" si="3"/>
        <v>98.97190108592747</v>
      </c>
      <c r="J169" s="81" t="s">
        <v>550</v>
      </c>
    </row>
    <row r="170" spans="1:11" ht="24" thickBot="1" x14ac:dyDescent="0.3">
      <c r="A170" s="80"/>
      <c r="B170" s="3" t="s">
        <v>8</v>
      </c>
      <c r="C170" s="4">
        <v>62425.9</v>
      </c>
      <c r="D170" s="4">
        <v>61797.5</v>
      </c>
      <c r="E170" s="5">
        <v>99</v>
      </c>
      <c r="F170" s="4">
        <v>61784.1</v>
      </c>
      <c r="G170" s="17">
        <v>99</v>
      </c>
      <c r="H170" s="4">
        <v>61784.1</v>
      </c>
      <c r="I170" s="28">
        <f t="shared" si="3"/>
        <v>98.97190108592747</v>
      </c>
      <c r="J170" s="82"/>
    </row>
    <row r="171" spans="1:11" ht="136.5" thickBot="1" x14ac:dyDescent="0.3">
      <c r="A171" s="79" t="s">
        <v>51</v>
      </c>
      <c r="B171" s="2" t="s">
        <v>334</v>
      </c>
      <c r="C171" s="4">
        <v>91332.2</v>
      </c>
      <c r="D171" s="4">
        <v>66400.399999999994</v>
      </c>
      <c r="E171" s="5">
        <v>72.7</v>
      </c>
      <c r="F171" s="4">
        <v>66400.399999999994</v>
      </c>
      <c r="G171" s="17">
        <v>72.7</v>
      </c>
      <c r="H171" s="4">
        <v>66400.399999999994</v>
      </c>
      <c r="I171" s="28">
        <f t="shared" si="3"/>
        <v>72.702070025686453</v>
      </c>
      <c r="J171" s="81"/>
    </row>
    <row r="172" spans="1:11" ht="24" thickBot="1" x14ac:dyDescent="0.3">
      <c r="A172" s="80"/>
      <c r="B172" s="3" t="s">
        <v>5</v>
      </c>
      <c r="C172" s="4">
        <v>11700.4</v>
      </c>
      <c r="D172" s="4">
        <v>11700.4</v>
      </c>
      <c r="E172" s="5">
        <v>100</v>
      </c>
      <c r="F172" s="4">
        <v>11700.4</v>
      </c>
      <c r="G172" s="17">
        <v>100</v>
      </c>
      <c r="H172" s="4">
        <v>11700.4</v>
      </c>
      <c r="I172" s="28">
        <f t="shared" si="3"/>
        <v>100</v>
      </c>
      <c r="J172" s="82"/>
    </row>
    <row r="173" spans="1:11" ht="24" thickBot="1" x14ac:dyDescent="0.3">
      <c r="A173" s="80"/>
      <c r="B173" s="3" t="s">
        <v>6</v>
      </c>
      <c r="C173" s="4">
        <v>79631.8</v>
      </c>
      <c r="D173" s="4">
        <v>54700</v>
      </c>
      <c r="E173" s="5">
        <v>68.7</v>
      </c>
      <c r="F173" s="4">
        <v>54700</v>
      </c>
      <c r="G173" s="18">
        <v>68.7</v>
      </c>
      <c r="H173" s="4">
        <v>54700</v>
      </c>
      <c r="I173" s="28">
        <f t="shared" si="3"/>
        <v>68.691151022581437</v>
      </c>
      <c r="J173" s="82"/>
    </row>
    <row r="174" spans="1:11" s="20" customFormat="1" ht="70.5" thickBot="1" x14ac:dyDescent="0.3">
      <c r="A174" s="80"/>
      <c r="B174" s="7" t="s">
        <v>7</v>
      </c>
      <c r="C174" s="9">
        <v>395.8</v>
      </c>
      <c r="D174" s="9">
        <v>395.8</v>
      </c>
      <c r="E174" s="9">
        <v>100</v>
      </c>
      <c r="F174" s="9">
        <v>395.8</v>
      </c>
      <c r="G174" s="19">
        <v>100</v>
      </c>
      <c r="H174" s="9">
        <v>395.8</v>
      </c>
      <c r="I174" s="47">
        <f t="shared" si="3"/>
        <v>100</v>
      </c>
      <c r="J174" s="82"/>
      <c r="K174" s="31"/>
    </row>
    <row r="175" spans="1:11" ht="136.5" thickBot="1" x14ac:dyDescent="0.3">
      <c r="A175" s="79" t="s">
        <v>52</v>
      </c>
      <c r="B175" s="2" t="s">
        <v>335</v>
      </c>
      <c r="C175" s="4">
        <v>91332.2</v>
      </c>
      <c r="D175" s="4">
        <v>66400.399999999994</v>
      </c>
      <c r="E175" s="5">
        <v>72.7</v>
      </c>
      <c r="F175" s="4">
        <v>66400.399999999994</v>
      </c>
      <c r="G175" s="17">
        <v>72.7</v>
      </c>
      <c r="H175" s="4">
        <v>66400.399999999994</v>
      </c>
      <c r="I175" s="28">
        <f t="shared" si="3"/>
        <v>72.702070025686453</v>
      </c>
      <c r="J175" s="81"/>
    </row>
    <row r="176" spans="1:11" ht="24" thickBot="1" x14ac:dyDescent="0.3">
      <c r="A176" s="80"/>
      <c r="B176" s="3" t="s">
        <v>5</v>
      </c>
      <c r="C176" s="4">
        <v>11700.4</v>
      </c>
      <c r="D176" s="4">
        <v>11700.4</v>
      </c>
      <c r="E176" s="5">
        <v>100</v>
      </c>
      <c r="F176" s="4">
        <v>11700.4</v>
      </c>
      <c r="G176" s="17">
        <v>100</v>
      </c>
      <c r="H176" s="4">
        <v>11700.4</v>
      </c>
      <c r="I176" s="28">
        <f t="shared" si="3"/>
        <v>100</v>
      </c>
      <c r="J176" s="82"/>
    </row>
    <row r="177" spans="1:11" ht="24" thickBot="1" x14ac:dyDescent="0.3">
      <c r="A177" s="80"/>
      <c r="B177" s="3" t="s">
        <v>6</v>
      </c>
      <c r="C177" s="4">
        <v>79631.8</v>
      </c>
      <c r="D177" s="4">
        <v>54700</v>
      </c>
      <c r="E177" s="5">
        <v>68.7</v>
      </c>
      <c r="F177" s="4">
        <v>54700</v>
      </c>
      <c r="G177" s="18">
        <v>68.7</v>
      </c>
      <c r="H177" s="4">
        <v>54700</v>
      </c>
      <c r="I177" s="28">
        <f t="shared" si="3"/>
        <v>68.691151022581437</v>
      </c>
      <c r="J177" s="82"/>
    </row>
    <row r="178" spans="1:11" s="20" customFormat="1" ht="70.5" thickBot="1" x14ac:dyDescent="0.3">
      <c r="A178" s="80"/>
      <c r="B178" s="7" t="s">
        <v>7</v>
      </c>
      <c r="C178" s="9">
        <v>395.8</v>
      </c>
      <c r="D178" s="9">
        <v>395.8</v>
      </c>
      <c r="E178" s="9">
        <v>100</v>
      </c>
      <c r="F178" s="9">
        <v>395.8</v>
      </c>
      <c r="G178" s="19">
        <v>100</v>
      </c>
      <c r="H178" s="9">
        <v>395.8</v>
      </c>
      <c r="I178" s="47">
        <f t="shared" si="3"/>
        <v>100</v>
      </c>
      <c r="J178" s="82"/>
      <c r="K178" s="31"/>
    </row>
    <row r="179" spans="1:11" ht="160.5" customHeight="1" thickBot="1" x14ac:dyDescent="0.3">
      <c r="A179" s="79" t="s">
        <v>53</v>
      </c>
      <c r="B179" s="2" t="s">
        <v>606</v>
      </c>
      <c r="C179" s="4">
        <v>89994.4</v>
      </c>
      <c r="D179" s="4">
        <v>65271.199999999997</v>
      </c>
      <c r="E179" s="5">
        <v>72.5</v>
      </c>
      <c r="F179" s="4">
        <v>65271.199999999997</v>
      </c>
      <c r="G179" s="17">
        <v>72.5</v>
      </c>
      <c r="H179" s="4">
        <v>65271.199999999997</v>
      </c>
      <c r="I179" s="28">
        <f t="shared" si="3"/>
        <v>72.528068413145704</v>
      </c>
      <c r="J179" s="81" t="s">
        <v>551</v>
      </c>
      <c r="K179" s="35"/>
    </row>
    <row r="180" spans="1:11" ht="24" thickBot="1" x14ac:dyDescent="0.3">
      <c r="A180" s="80"/>
      <c r="B180" s="3" t="s">
        <v>5</v>
      </c>
      <c r="C180" s="4">
        <v>11700.4</v>
      </c>
      <c r="D180" s="4">
        <v>11700.4</v>
      </c>
      <c r="E180" s="5">
        <v>100</v>
      </c>
      <c r="F180" s="4">
        <v>11700.4</v>
      </c>
      <c r="G180" s="17">
        <v>100</v>
      </c>
      <c r="H180" s="4">
        <v>11700.4</v>
      </c>
      <c r="I180" s="28">
        <f t="shared" si="3"/>
        <v>100</v>
      </c>
      <c r="J180" s="82"/>
    </row>
    <row r="181" spans="1:11" ht="24" thickBot="1" x14ac:dyDescent="0.3">
      <c r="A181" s="80"/>
      <c r="B181" s="3" t="s">
        <v>6</v>
      </c>
      <c r="C181" s="4">
        <v>78294</v>
      </c>
      <c r="D181" s="4">
        <v>53570.8</v>
      </c>
      <c r="E181" s="5">
        <v>68.400000000000006</v>
      </c>
      <c r="F181" s="4">
        <v>53570.8</v>
      </c>
      <c r="G181" s="18">
        <v>68.400000000000006</v>
      </c>
      <c r="H181" s="4">
        <v>53570.8</v>
      </c>
      <c r="I181" s="28">
        <f t="shared" si="3"/>
        <v>68.422612205277545</v>
      </c>
      <c r="J181" s="82"/>
    </row>
    <row r="182" spans="1:11" ht="204" thickBot="1" x14ac:dyDescent="0.3">
      <c r="A182" s="79" t="s">
        <v>54</v>
      </c>
      <c r="B182" s="2" t="s">
        <v>336</v>
      </c>
      <c r="C182" s="5">
        <v>540</v>
      </c>
      <c r="D182" s="5">
        <v>391.6</v>
      </c>
      <c r="E182" s="5">
        <v>72.5</v>
      </c>
      <c r="F182" s="5">
        <v>391.6</v>
      </c>
      <c r="G182" s="17">
        <v>72.5</v>
      </c>
      <c r="H182" s="5">
        <v>391.6</v>
      </c>
      <c r="I182" s="28">
        <f t="shared" si="3"/>
        <v>72.518518518518533</v>
      </c>
      <c r="J182" s="81" t="s">
        <v>552</v>
      </c>
    </row>
    <row r="183" spans="1:11" ht="24" thickBot="1" x14ac:dyDescent="0.3">
      <c r="A183" s="80"/>
      <c r="B183" s="3" t="s">
        <v>6</v>
      </c>
      <c r="C183" s="5">
        <v>540</v>
      </c>
      <c r="D183" s="5">
        <v>391.6</v>
      </c>
      <c r="E183" s="5">
        <v>72.5</v>
      </c>
      <c r="F183" s="5">
        <v>391.6</v>
      </c>
      <c r="G183" s="17">
        <v>72.5</v>
      </c>
      <c r="H183" s="5">
        <v>391.6</v>
      </c>
      <c r="I183" s="28">
        <f t="shared" si="3"/>
        <v>72.518518518518533</v>
      </c>
      <c r="J183" s="82"/>
    </row>
    <row r="184" spans="1:11" ht="249.75" thickBot="1" x14ac:dyDescent="0.3">
      <c r="A184" s="79" t="s">
        <v>55</v>
      </c>
      <c r="B184" s="2" t="s">
        <v>607</v>
      </c>
      <c r="C184" s="5">
        <v>797.8</v>
      </c>
      <c r="D184" s="5">
        <v>737.6</v>
      </c>
      <c r="E184" s="5">
        <v>92.5</v>
      </c>
      <c r="F184" s="5">
        <v>737.6</v>
      </c>
      <c r="G184" s="17">
        <v>92.5</v>
      </c>
      <c r="H184" s="5">
        <v>737.6</v>
      </c>
      <c r="I184" s="28">
        <f t="shared" si="3"/>
        <v>92.454249185259471</v>
      </c>
      <c r="J184" s="81" t="s">
        <v>553</v>
      </c>
    </row>
    <row r="185" spans="1:11" ht="24" thickBot="1" x14ac:dyDescent="0.3">
      <c r="A185" s="80"/>
      <c r="B185" s="3" t="s">
        <v>6</v>
      </c>
      <c r="C185" s="5">
        <v>797.8</v>
      </c>
      <c r="D185" s="5">
        <v>737.6</v>
      </c>
      <c r="E185" s="5">
        <v>92.5</v>
      </c>
      <c r="F185" s="5">
        <v>737.6</v>
      </c>
      <c r="G185" s="17">
        <v>92.5</v>
      </c>
      <c r="H185" s="5">
        <v>737.6</v>
      </c>
      <c r="I185" s="28">
        <f t="shared" si="3"/>
        <v>92.454249185259471</v>
      </c>
      <c r="J185" s="82"/>
    </row>
    <row r="186" spans="1:11" s="20" customFormat="1" ht="70.5" thickBot="1" x14ac:dyDescent="0.3">
      <c r="A186" s="80"/>
      <c r="B186" s="7" t="s">
        <v>7</v>
      </c>
      <c r="C186" s="9">
        <v>395.8</v>
      </c>
      <c r="D186" s="9">
        <v>395.8</v>
      </c>
      <c r="E186" s="9">
        <v>100</v>
      </c>
      <c r="F186" s="9">
        <v>395.8</v>
      </c>
      <c r="G186" s="19">
        <v>100</v>
      </c>
      <c r="H186" s="9">
        <v>395.8</v>
      </c>
      <c r="I186" s="47">
        <f t="shared" si="3"/>
        <v>100</v>
      </c>
      <c r="J186" s="82"/>
      <c r="K186" s="31"/>
    </row>
    <row r="187" spans="1:11" ht="91.5" thickBot="1" x14ac:dyDescent="0.3">
      <c r="A187" s="79" t="s">
        <v>56</v>
      </c>
      <c r="B187" s="2" t="s">
        <v>337</v>
      </c>
      <c r="C187" s="4">
        <v>23599.8</v>
      </c>
      <c r="D187" s="4">
        <v>13723.9</v>
      </c>
      <c r="E187" s="5">
        <v>58.2</v>
      </c>
      <c r="F187" s="4">
        <v>13723.9</v>
      </c>
      <c r="G187" s="18">
        <v>58.2</v>
      </c>
      <c r="H187" s="4">
        <v>13723.9</v>
      </c>
      <c r="I187" s="28">
        <f t="shared" si="3"/>
        <v>58.152611462809013</v>
      </c>
      <c r="J187" s="81"/>
    </row>
    <row r="188" spans="1:11" ht="24" thickBot="1" x14ac:dyDescent="0.3">
      <c r="A188" s="80"/>
      <c r="B188" s="3" t="s">
        <v>6</v>
      </c>
      <c r="C188" s="4">
        <v>21103</v>
      </c>
      <c r="D188" s="4">
        <v>12900.5</v>
      </c>
      <c r="E188" s="5">
        <v>61.1</v>
      </c>
      <c r="F188" s="4">
        <v>12900.5</v>
      </c>
      <c r="G188" s="18">
        <v>61.1</v>
      </c>
      <c r="H188" s="4">
        <v>12900.5</v>
      </c>
      <c r="I188" s="28">
        <f t="shared" si="3"/>
        <v>61.131118798275132</v>
      </c>
      <c r="J188" s="82"/>
    </row>
    <row r="189" spans="1:11" ht="24" thickBot="1" x14ac:dyDescent="0.3">
      <c r="A189" s="80"/>
      <c r="B189" s="3" t="s">
        <v>8</v>
      </c>
      <c r="C189" s="4">
        <v>2496.8000000000002</v>
      </c>
      <c r="D189" s="5">
        <v>823.4</v>
      </c>
      <c r="E189" s="5">
        <v>33</v>
      </c>
      <c r="F189" s="5">
        <v>823.4</v>
      </c>
      <c r="G189" s="18">
        <v>33</v>
      </c>
      <c r="H189" s="5">
        <v>823.4</v>
      </c>
      <c r="I189" s="28">
        <f t="shared" si="3"/>
        <v>32.978212111502721</v>
      </c>
      <c r="J189" s="82"/>
    </row>
    <row r="190" spans="1:11" ht="69" thickBot="1" x14ac:dyDescent="0.3">
      <c r="A190" s="79" t="s">
        <v>57</v>
      </c>
      <c r="B190" s="2" t="s">
        <v>338</v>
      </c>
      <c r="C190" s="4">
        <v>22633</v>
      </c>
      <c r="D190" s="4">
        <v>13723.9</v>
      </c>
      <c r="E190" s="5">
        <v>60.6</v>
      </c>
      <c r="F190" s="4">
        <v>13723.9</v>
      </c>
      <c r="G190" s="18">
        <v>60.6</v>
      </c>
      <c r="H190" s="4">
        <v>13723.9</v>
      </c>
      <c r="I190" s="28">
        <f t="shared" si="3"/>
        <v>60.636680952591348</v>
      </c>
      <c r="J190" s="81"/>
    </row>
    <row r="191" spans="1:11" ht="24" thickBot="1" x14ac:dyDescent="0.3">
      <c r="A191" s="80"/>
      <c r="B191" s="3" t="s">
        <v>6</v>
      </c>
      <c r="C191" s="4">
        <v>21103</v>
      </c>
      <c r="D191" s="4">
        <v>12900.5</v>
      </c>
      <c r="E191" s="5">
        <v>61.1</v>
      </c>
      <c r="F191" s="4">
        <v>12900.5</v>
      </c>
      <c r="G191" s="18">
        <v>61.1</v>
      </c>
      <c r="H191" s="4">
        <v>12900.5</v>
      </c>
      <c r="I191" s="28">
        <f t="shared" si="3"/>
        <v>61.131118798275132</v>
      </c>
      <c r="J191" s="82"/>
    </row>
    <row r="192" spans="1:11" ht="24" thickBot="1" x14ac:dyDescent="0.3">
      <c r="A192" s="80"/>
      <c r="B192" s="3" t="s">
        <v>8</v>
      </c>
      <c r="C192" s="4">
        <v>1530</v>
      </c>
      <c r="D192" s="5">
        <v>823.4</v>
      </c>
      <c r="E192" s="5">
        <v>53.8</v>
      </c>
      <c r="F192" s="5">
        <v>823.4</v>
      </c>
      <c r="G192" s="18">
        <v>53.8</v>
      </c>
      <c r="H192" s="5">
        <v>823.4</v>
      </c>
      <c r="I192" s="28">
        <f t="shared" si="3"/>
        <v>53.816993464052288</v>
      </c>
      <c r="J192" s="82"/>
    </row>
    <row r="193" spans="1:10" ht="226.5" thickBot="1" x14ac:dyDescent="0.3">
      <c r="A193" s="79" t="s">
        <v>58</v>
      </c>
      <c r="B193" s="2" t="s">
        <v>608</v>
      </c>
      <c r="C193" s="4">
        <v>22633</v>
      </c>
      <c r="D193" s="4">
        <v>13723.9</v>
      </c>
      <c r="E193" s="5">
        <v>60.6</v>
      </c>
      <c r="F193" s="4">
        <v>13723.9</v>
      </c>
      <c r="G193" s="18">
        <v>60.6</v>
      </c>
      <c r="H193" s="4">
        <v>13723.9</v>
      </c>
      <c r="I193" s="28">
        <f t="shared" si="3"/>
        <v>60.636680952591348</v>
      </c>
      <c r="J193" s="81" t="s">
        <v>554</v>
      </c>
    </row>
    <row r="194" spans="1:10" ht="24" thickBot="1" x14ac:dyDescent="0.3">
      <c r="A194" s="80"/>
      <c r="B194" s="3" t="s">
        <v>6</v>
      </c>
      <c r="C194" s="4">
        <v>21103</v>
      </c>
      <c r="D194" s="4">
        <v>12900.5</v>
      </c>
      <c r="E194" s="5">
        <v>61.1</v>
      </c>
      <c r="F194" s="4">
        <v>12900.5</v>
      </c>
      <c r="G194" s="18">
        <v>61.1</v>
      </c>
      <c r="H194" s="4">
        <v>12900.5</v>
      </c>
      <c r="I194" s="28">
        <f t="shared" si="3"/>
        <v>61.131118798275132</v>
      </c>
      <c r="J194" s="82"/>
    </row>
    <row r="195" spans="1:10" ht="24" thickBot="1" x14ac:dyDescent="0.3">
      <c r="A195" s="80"/>
      <c r="B195" s="3" t="s">
        <v>8</v>
      </c>
      <c r="C195" s="4">
        <v>1530</v>
      </c>
      <c r="D195" s="5">
        <v>823.4</v>
      </c>
      <c r="E195" s="5">
        <v>53.8</v>
      </c>
      <c r="F195" s="5">
        <v>823.4</v>
      </c>
      <c r="G195" s="18">
        <v>53.8</v>
      </c>
      <c r="H195" s="5">
        <v>823.4</v>
      </c>
      <c r="I195" s="28">
        <f t="shared" ref="I195:I258" si="4">H195/C195*100</f>
        <v>53.816993464052288</v>
      </c>
      <c r="J195" s="82"/>
    </row>
    <row r="196" spans="1:10" ht="137.25" thickBot="1" x14ac:dyDescent="0.3">
      <c r="A196" s="79" t="s">
        <v>59</v>
      </c>
      <c r="B196" s="2" t="s">
        <v>609</v>
      </c>
      <c r="C196" s="5">
        <v>966.8</v>
      </c>
      <c r="D196" s="5">
        <v>0</v>
      </c>
      <c r="E196" s="5">
        <v>0</v>
      </c>
      <c r="F196" s="5">
        <v>0</v>
      </c>
      <c r="G196" s="21">
        <v>0</v>
      </c>
      <c r="H196" s="5">
        <v>0</v>
      </c>
      <c r="I196" s="28">
        <f t="shared" si="4"/>
        <v>0</v>
      </c>
      <c r="J196" s="81"/>
    </row>
    <row r="197" spans="1:10" ht="24" thickBot="1" x14ac:dyDescent="0.3">
      <c r="A197" s="80"/>
      <c r="B197" s="3" t="s">
        <v>8</v>
      </c>
      <c r="C197" s="5">
        <v>966.8</v>
      </c>
      <c r="D197" s="5">
        <v>0</v>
      </c>
      <c r="E197" s="5">
        <v>0</v>
      </c>
      <c r="F197" s="5">
        <v>0</v>
      </c>
      <c r="G197" s="21">
        <v>0</v>
      </c>
      <c r="H197" s="5">
        <v>0</v>
      </c>
      <c r="I197" s="28">
        <f t="shared" si="4"/>
        <v>0</v>
      </c>
      <c r="J197" s="82"/>
    </row>
    <row r="198" spans="1:10" ht="69" thickBot="1" x14ac:dyDescent="0.3">
      <c r="A198" s="79" t="s">
        <v>60</v>
      </c>
      <c r="B198" s="2" t="s">
        <v>610</v>
      </c>
      <c r="C198" s="5">
        <v>966.8</v>
      </c>
      <c r="D198" s="5">
        <v>0</v>
      </c>
      <c r="E198" s="5">
        <v>0</v>
      </c>
      <c r="F198" s="5">
        <v>0</v>
      </c>
      <c r="G198" s="21">
        <v>0</v>
      </c>
      <c r="H198" s="5">
        <v>0</v>
      </c>
      <c r="I198" s="28">
        <f t="shared" si="4"/>
        <v>0</v>
      </c>
      <c r="J198" s="81" t="s">
        <v>555</v>
      </c>
    </row>
    <row r="199" spans="1:10" ht="24" thickBot="1" x14ac:dyDescent="0.3">
      <c r="A199" s="80"/>
      <c r="B199" s="3" t="s">
        <v>8</v>
      </c>
      <c r="C199" s="5">
        <v>966.8</v>
      </c>
      <c r="D199" s="5">
        <v>0</v>
      </c>
      <c r="E199" s="5">
        <v>0</v>
      </c>
      <c r="F199" s="5">
        <v>0</v>
      </c>
      <c r="G199" s="21">
        <v>0</v>
      </c>
      <c r="H199" s="5">
        <v>0</v>
      </c>
      <c r="I199" s="28">
        <f t="shared" si="4"/>
        <v>0</v>
      </c>
      <c r="J199" s="82"/>
    </row>
    <row r="200" spans="1:10" ht="91.5" thickBot="1" x14ac:dyDescent="0.3">
      <c r="A200" s="79" t="s">
        <v>61</v>
      </c>
      <c r="B200" s="2" t="s">
        <v>339</v>
      </c>
      <c r="C200" s="4">
        <v>13090.4</v>
      </c>
      <c r="D200" s="4">
        <v>12893.2</v>
      </c>
      <c r="E200" s="5">
        <v>98.5</v>
      </c>
      <c r="F200" s="4">
        <v>12893.2</v>
      </c>
      <c r="G200" s="17">
        <v>98.5</v>
      </c>
      <c r="H200" s="4">
        <v>12893.2</v>
      </c>
      <c r="I200" s="28">
        <f t="shared" si="4"/>
        <v>98.493552527042723</v>
      </c>
      <c r="J200" s="81"/>
    </row>
    <row r="201" spans="1:10" ht="24" thickBot="1" x14ac:dyDescent="0.3">
      <c r="A201" s="80"/>
      <c r="B201" s="3" t="s">
        <v>8</v>
      </c>
      <c r="C201" s="4">
        <v>13090.4</v>
      </c>
      <c r="D201" s="4">
        <v>12893.2</v>
      </c>
      <c r="E201" s="5">
        <v>98.5</v>
      </c>
      <c r="F201" s="4">
        <v>12893.2</v>
      </c>
      <c r="G201" s="17">
        <v>98.5</v>
      </c>
      <c r="H201" s="4">
        <v>12893.2</v>
      </c>
      <c r="I201" s="28">
        <f t="shared" si="4"/>
        <v>98.493552527042723</v>
      </c>
      <c r="J201" s="82"/>
    </row>
    <row r="202" spans="1:10" ht="92.25" thickBot="1" x14ac:dyDescent="0.3">
      <c r="A202" s="79" t="s">
        <v>62</v>
      </c>
      <c r="B202" s="2" t="s">
        <v>340</v>
      </c>
      <c r="C202" s="4">
        <v>13090.4</v>
      </c>
      <c r="D202" s="4">
        <v>12893.2</v>
      </c>
      <c r="E202" s="5">
        <v>98.5</v>
      </c>
      <c r="F202" s="4">
        <v>12893.2</v>
      </c>
      <c r="G202" s="17">
        <v>98.5</v>
      </c>
      <c r="H202" s="4">
        <v>12893.2</v>
      </c>
      <c r="I202" s="28">
        <f t="shared" si="4"/>
        <v>98.493552527042723</v>
      </c>
      <c r="J202" s="81"/>
    </row>
    <row r="203" spans="1:10" ht="24" thickBot="1" x14ac:dyDescent="0.3">
      <c r="A203" s="80"/>
      <c r="B203" s="3" t="s">
        <v>8</v>
      </c>
      <c r="C203" s="4">
        <v>13090.4</v>
      </c>
      <c r="D203" s="4">
        <v>12893.2</v>
      </c>
      <c r="E203" s="5">
        <v>98.5</v>
      </c>
      <c r="F203" s="4">
        <v>12893.2</v>
      </c>
      <c r="G203" s="17">
        <v>98.5</v>
      </c>
      <c r="H203" s="4">
        <v>12893.2</v>
      </c>
      <c r="I203" s="28">
        <f t="shared" si="4"/>
        <v>98.493552527042723</v>
      </c>
      <c r="J203" s="82"/>
    </row>
    <row r="204" spans="1:10" ht="193.5" customHeight="1" thickBot="1" x14ac:dyDescent="0.3">
      <c r="A204" s="79" t="s">
        <v>63</v>
      </c>
      <c r="B204" s="2" t="s">
        <v>611</v>
      </c>
      <c r="C204" s="4">
        <v>12929.2</v>
      </c>
      <c r="D204" s="4">
        <v>12732</v>
      </c>
      <c r="E204" s="5">
        <v>98.5</v>
      </c>
      <c r="F204" s="4">
        <v>12732</v>
      </c>
      <c r="G204" s="17">
        <v>98.5</v>
      </c>
      <c r="H204" s="4">
        <v>12732</v>
      </c>
      <c r="I204" s="28">
        <f t="shared" si="4"/>
        <v>98.474770287411445</v>
      </c>
      <c r="J204" s="81" t="s">
        <v>557</v>
      </c>
    </row>
    <row r="205" spans="1:10" ht="24" thickBot="1" x14ac:dyDescent="0.3">
      <c r="A205" s="80"/>
      <c r="B205" s="3" t="s">
        <v>8</v>
      </c>
      <c r="C205" s="4">
        <v>12929.2</v>
      </c>
      <c r="D205" s="4">
        <v>12732</v>
      </c>
      <c r="E205" s="5">
        <v>98.5</v>
      </c>
      <c r="F205" s="4">
        <v>12732</v>
      </c>
      <c r="G205" s="17">
        <v>98.5</v>
      </c>
      <c r="H205" s="4">
        <v>12732</v>
      </c>
      <c r="I205" s="28">
        <f t="shared" si="4"/>
        <v>98.474770287411445</v>
      </c>
      <c r="J205" s="82"/>
    </row>
    <row r="206" spans="1:10" ht="139.5" customHeight="1" thickBot="1" x14ac:dyDescent="0.3">
      <c r="A206" s="79" t="s">
        <v>64</v>
      </c>
      <c r="B206" s="2" t="s">
        <v>612</v>
      </c>
      <c r="C206" s="5">
        <v>161.19999999999999</v>
      </c>
      <c r="D206" s="5">
        <v>161.19999999999999</v>
      </c>
      <c r="E206" s="5">
        <v>100</v>
      </c>
      <c r="F206" s="5">
        <v>161.19999999999999</v>
      </c>
      <c r="G206" s="17">
        <v>100</v>
      </c>
      <c r="H206" s="5">
        <v>161.19999999999999</v>
      </c>
      <c r="I206" s="28">
        <f t="shared" si="4"/>
        <v>100</v>
      </c>
      <c r="J206" s="81" t="s">
        <v>556</v>
      </c>
    </row>
    <row r="207" spans="1:10" ht="24" thickBot="1" x14ac:dyDescent="0.3">
      <c r="A207" s="80"/>
      <c r="B207" s="3" t="s">
        <v>8</v>
      </c>
      <c r="C207" s="5">
        <v>161.19999999999999</v>
      </c>
      <c r="D207" s="5">
        <v>161.19999999999999</v>
      </c>
      <c r="E207" s="5">
        <v>100</v>
      </c>
      <c r="F207" s="5">
        <v>161.19999999999999</v>
      </c>
      <c r="G207" s="17">
        <v>100</v>
      </c>
      <c r="H207" s="5">
        <v>161.19999999999999</v>
      </c>
      <c r="I207" s="28">
        <f t="shared" si="4"/>
        <v>100</v>
      </c>
      <c r="J207" s="82"/>
    </row>
    <row r="208" spans="1:10" ht="46.5" thickBot="1" x14ac:dyDescent="0.3">
      <c r="A208" s="79" t="s">
        <v>65</v>
      </c>
      <c r="B208" s="2" t="s">
        <v>341</v>
      </c>
      <c r="C208" s="4">
        <v>2050557.2</v>
      </c>
      <c r="D208" s="4">
        <f>D209+D211</f>
        <v>1758177.3</v>
      </c>
      <c r="E208" s="44">
        <f>D208/C208*100</f>
        <v>85.74144139944012</v>
      </c>
      <c r="F208" s="4">
        <f>F209+F211</f>
        <v>1758177.3</v>
      </c>
      <c r="G208" s="62">
        <f>F208/C208*100</f>
        <v>85.74144139944012</v>
      </c>
      <c r="H208" s="4">
        <v>1614231.2</v>
      </c>
      <c r="I208" s="28">
        <f t="shared" si="4"/>
        <v>78.721588454104079</v>
      </c>
      <c r="J208" s="81"/>
    </row>
    <row r="209" spans="1:11" ht="24" thickBot="1" x14ac:dyDescent="0.3">
      <c r="A209" s="80"/>
      <c r="B209" s="3" t="s">
        <v>6</v>
      </c>
      <c r="C209" s="4">
        <v>1483730.9</v>
      </c>
      <c r="D209" s="4">
        <f>D213+D217+0.1</f>
        <v>1245807.1000000001</v>
      </c>
      <c r="E209" s="44">
        <f>D209/C209*100</f>
        <v>83.964491135151277</v>
      </c>
      <c r="F209" s="4">
        <f>F213+F217+0.1</f>
        <v>1245807.1000000001</v>
      </c>
      <c r="G209" s="62">
        <f>F209/C209*100</f>
        <v>83.964491135151277</v>
      </c>
      <c r="H209" s="4">
        <v>1103352.2</v>
      </c>
      <c r="I209" s="28">
        <f t="shared" si="4"/>
        <v>74.363363329563342</v>
      </c>
      <c r="J209" s="82"/>
    </row>
    <row r="210" spans="1:11" s="20" customFormat="1" ht="70.5" thickBot="1" x14ac:dyDescent="0.3">
      <c r="A210" s="80"/>
      <c r="B210" s="7" t="s">
        <v>7</v>
      </c>
      <c r="C210" s="8">
        <v>185054</v>
      </c>
      <c r="D210" s="8">
        <v>126573.3</v>
      </c>
      <c r="E210" s="9">
        <v>68.400000000000006</v>
      </c>
      <c r="F210" s="8">
        <v>126573.3</v>
      </c>
      <c r="G210" s="22">
        <v>68.400000000000006</v>
      </c>
      <c r="H210" s="8">
        <v>126573.3</v>
      </c>
      <c r="I210" s="47">
        <f t="shared" si="4"/>
        <v>68.398035168113097</v>
      </c>
      <c r="J210" s="82"/>
      <c r="K210" s="31"/>
    </row>
    <row r="211" spans="1:11" ht="24" thickBot="1" x14ac:dyDescent="0.3">
      <c r="A211" s="80"/>
      <c r="B211" s="3" t="s">
        <v>8</v>
      </c>
      <c r="C211" s="4">
        <v>566826.30000000005</v>
      </c>
      <c r="D211" s="4">
        <f>D215+D218</f>
        <v>512370.2</v>
      </c>
      <c r="E211" s="44">
        <f>D211/C211*100</f>
        <v>90.392806402949191</v>
      </c>
      <c r="F211" s="4">
        <v>512370.2</v>
      </c>
      <c r="G211" s="62">
        <f t="shared" ref="G211:G214" si="5">F211/C211*100</f>
        <v>90.392806402949191</v>
      </c>
      <c r="H211" s="4">
        <v>510879</v>
      </c>
      <c r="I211" s="28">
        <f t="shared" si="4"/>
        <v>90.129727572626734</v>
      </c>
      <c r="J211" s="82"/>
    </row>
    <row r="212" spans="1:11" ht="24.75" customHeight="1" thickBot="1" x14ac:dyDescent="0.3">
      <c r="A212" s="80"/>
      <c r="B212" s="2" t="s">
        <v>483</v>
      </c>
      <c r="C212" s="4">
        <v>500166.1</v>
      </c>
      <c r="D212" s="4">
        <f>D213+D215+0.1</f>
        <v>393803.89999999997</v>
      </c>
      <c r="E212" s="44">
        <f>D212/C212*100</f>
        <v>78.734624357788334</v>
      </c>
      <c r="F212" s="4">
        <v>393803.9</v>
      </c>
      <c r="G212" s="62">
        <f t="shared" si="5"/>
        <v>78.734624357788348</v>
      </c>
      <c r="H212" s="4">
        <v>393803.9</v>
      </c>
      <c r="I212" s="28">
        <f t="shared" si="4"/>
        <v>78.734624357788348</v>
      </c>
      <c r="J212" s="82"/>
    </row>
    <row r="213" spans="1:11" ht="24" thickBot="1" x14ac:dyDescent="0.3">
      <c r="A213" s="80"/>
      <c r="B213" s="3" t="s">
        <v>6</v>
      </c>
      <c r="C213" s="4">
        <v>476007.3</v>
      </c>
      <c r="D213" s="4">
        <v>370652.3</v>
      </c>
      <c r="E213" s="44">
        <f t="shared" ref="E213:E214" si="6">D213/C213*100</f>
        <v>77.866936074299701</v>
      </c>
      <c r="F213" s="4">
        <v>370652.3</v>
      </c>
      <c r="G213" s="62">
        <f t="shared" si="5"/>
        <v>77.866936074299701</v>
      </c>
      <c r="H213" s="4">
        <v>370652.4</v>
      </c>
      <c r="I213" s="28">
        <f t="shared" si="4"/>
        <v>77.866957082380878</v>
      </c>
      <c r="J213" s="82"/>
    </row>
    <row r="214" spans="1:11" s="20" customFormat="1" ht="70.5" thickBot="1" x14ac:dyDescent="0.3">
      <c r="A214" s="80"/>
      <c r="B214" s="7" t="s">
        <v>7</v>
      </c>
      <c r="C214" s="8">
        <v>185054</v>
      </c>
      <c r="D214" s="8">
        <v>126573.3</v>
      </c>
      <c r="E214" s="64">
        <f t="shared" si="6"/>
        <v>68.398035168113097</v>
      </c>
      <c r="F214" s="8">
        <v>126573.3</v>
      </c>
      <c r="G214" s="63">
        <f t="shared" si="5"/>
        <v>68.398035168113097</v>
      </c>
      <c r="H214" s="8">
        <v>126573.3</v>
      </c>
      <c r="I214" s="47">
        <f t="shared" si="4"/>
        <v>68.398035168113097</v>
      </c>
      <c r="J214" s="82"/>
      <c r="K214" s="31"/>
    </row>
    <row r="215" spans="1:11" ht="24" thickBot="1" x14ac:dyDescent="0.3">
      <c r="A215" s="80"/>
      <c r="B215" s="3" t="s">
        <v>8</v>
      </c>
      <c r="C215" s="4">
        <v>24158.799999999999</v>
      </c>
      <c r="D215" s="4">
        <v>23151.5</v>
      </c>
      <c r="E215" s="44">
        <f>D215/C215*100</f>
        <v>95.830504826398666</v>
      </c>
      <c r="F215" s="4">
        <v>23151.5</v>
      </c>
      <c r="G215" s="62">
        <f>F215/C215*100</f>
        <v>95.830504826398666</v>
      </c>
      <c r="H215" s="4">
        <v>23151.5</v>
      </c>
      <c r="I215" s="28">
        <f t="shared" si="4"/>
        <v>95.830504826398666</v>
      </c>
      <c r="J215" s="82"/>
    </row>
    <row r="216" spans="1:11" ht="24" thickBot="1" x14ac:dyDescent="0.3">
      <c r="A216" s="80"/>
      <c r="B216" s="3" t="s">
        <v>11</v>
      </c>
      <c r="C216" s="4">
        <f>C217+C218</f>
        <v>1550391.1</v>
      </c>
      <c r="D216" s="4">
        <f>D217+D218</f>
        <v>1364373.4</v>
      </c>
      <c r="E216" s="44">
        <f>D216/C216*100</f>
        <v>88.001885459739796</v>
      </c>
      <c r="F216" s="4">
        <f>F217+F218</f>
        <v>1364373.4</v>
      </c>
      <c r="G216" s="62">
        <f>F216/C216*100</f>
        <v>88.001885459739796</v>
      </c>
      <c r="H216" s="4">
        <f>H217+H218</f>
        <v>1220427.3</v>
      </c>
      <c r="I216" s="28">
        <f t="shared" si="4"/>
        <v>78.71738298807314</v>
      </c>
      <c r="J216" s="82"/>
    </row>
    <row r="217" spans="1:11" ht="24" thickBot="1" x14ac:dyDescent="0.3">
      <c r="A217" s="80"/>
      <c r="B217" s="3" t="s">
        <v>6</v>
      </c>
      <c r="C217" s="4">
        <v>1007723.6</v>
      </c>
      <c r="D217" s="4">
        <v>875154.7</v>
      </c>
      <c r="E217" s="44">
        <f t="shared" ref="E217:E218" si="7">D217/C217*100</f>
        <v>86.844716150341213</v>
      </c>
      <c r="F217" s="4">
        <v>875154.7</v>
      </c>
      <c r="G217" s="62">
        <f t="shared" ref="G217:G218" si="8">F217/C217*100</f>
        <v>86.844716150341213</v>
      </c>
      <c r="H217" s="4">
        <v>732699.8</v>
      </c>
      <c r="I217" s="28">
        <f t="shared" si="4"/>
        <v>72.708409329701126</v>
      </c>
      <c r="J217" s="82"/>
    </row>
    <row r="218" spans="1:11" ht="24" thickBot="1" x14ac:dyDescent="0.3">
      <c r="A218" s="80"/>
      <c r="B218" s="3" t="s">
        <v>8</v>
      </c>
      <c r="C218" s="4">
        <v>542667.5</v>
      </c>
      <c r="D218" s="4">
        <v>489218.7</v>
      </c>
      <c r="E218" s="44">
        <f t="shared" si="7"/>
        <v>90.150727655516505</v>
      </c>
      <c r="F218" s="4">
        <v>489218.7</v>
      </c>
      <c r="G218" s="62">
        <f t="shared" si="8"/>
        <v>90.150727655516505</v>
      </c>
      <c r="H218" s="4">
        <v>487727.5</v>
      </c>
      <c r="I218" s="28">
        <f t="shared" si="4"/>
        <v>89.875936922701285</v>
      </c>
      <c r="J218" s="82"/>
    </row>
    <row r="219" spans="1:11" ht="114.75" thickBot="1" x14ac:dyDescent="0.3">
      <c r="A219" s="79" t="s">
        <v>66</v>
      </c>
      <c r="B219" s="2" t="s">
        <v>342</v>
      </c>
      <c r="C219" s="4">
        <v>1680937.1</v>
      </c>
      <c r="D219" s="4">
        <f>D220+D222</f>
        <v>1396257.1</v>
      </c>
      <c r="E219" s="44">
        <f>D219/C219*100</f>
        <v>83.064208648854262</v>
      </c>
      <c r="F219" s="4">
        <v>1396257.1</v>
      </c>
      <c r="G219" s="62">
        <f>F219/C219*100</f>
        <v>83.064208648854262</v>
      </c>
      <c r="H219" s="4">
        <v>1252311</v>
      </c>
      <c r="I219" s="28">
        <f t="shared" si="4"/>
        <v>74.500765079193016</v>
      </c>
      <c r="J219" s="81"/>
    </row>
    <row r="220" spans="1:11" ht="24" thickBot="1" x14ac:dyDescent="0.3">
      <c r="A220" s="80"/>
      <c r="B220" s="3" t="s">
        <v>6</v>
      </c>
      <c r="C220" s="4">
        <v>1246970.3</v>
      </c>
      <c r="D220" s="4">
        <v>1012878.5</v>
      </c>
      <c r="E220" s="44">
        <f t="shared" ref="E220:E226" si="9">D220/C220*100</f>
        <v>81.227155129516717</v>
      </c>
      <c r="F220" s="4">
        <v>1012878.5</v>
      </c>
      <c r="G220" s="62">
        <f t="shared" ref="G220:G226" si="10">F220/C220*100</f>
        <v>81.227155129516717</v>
      </c>
      <c r="H220" s="4">
        <v>870423.5</v>
      </c>
      <c r="I220" s="28">
        <f t="shared" si="4"/>
        <v>69.803065878954769</v>
      </c>
      <c r="J220" s="82"/>
    </row>
    <row r="221" spans="1:11" s="20" customFormat="1" ht="70.5" thickBot="1" x14ac:dyDescent="0.3">
      <c r="A221" s="80"/>
      <c r="B221" s="7" t="s">
        <v>7</v>
      </c>
      <c r="C221" s="8">
        <v>185054</v>
      </c>
      <c r="D221" s="8">
        <v>126573.3</v>
      </c>
      <c r="E221" s="64">
        <f t="shared" si="9"/>
        <v>68.398035168113097</v>
      </c>
      <c r="F221" s="8">
        <v>126573.3</v>
      </c>
      <c r="G221" s="63">
        <f t="shared" si="10"/>
        <v>68.398035168113097</v>
      </c>
      <c r="H221" s="8">
        <v>126573.3</v>
      </c>
      <c r="I221" s="47">
        <f t="shared" si="4"/>
        <v>68.398035168113097</v>
      </c>
      <c r="J221" s="82"/>
      <c r="K221" s="31"/>
    </row>
    <row r="222" spans="1:11" ht="24" thickBot="1" x14ac:dyDescent="0.3">
      <c r="A222" s="80"/>
      <c r="B222" s="3" t="s">
        <v>8</v>
      </c>
      <c r="C222" s="4">
        <v>433966.7</v>
      </c>
      <c r="D222" s="4">
        <v>383378.6</v>
      </c>
      <c r="E222" s="44">
        <f t="shared" si="9"/>
        <v>88.342861330143535</v>
      </c>
      <c r="F222" s="4">
        <v>383378.6</v>
      </c>
      <c r="G222" s="62">
        <f t="shared" si="10"/>
        <v>88.342861330143535</v>
      </c>
      <c r="H222" s="4">
        <v>381887.4</v>
      </c>
      <c r="I222" s="28">
        <f t="shared" si="4"/>
        <v>87.999240494719984</v>
      </c>
      <c r="J222" s="82"/>
    </row>
    <row r="223" spans="1:11" ht="46.5" thickBot="1" x14ac:dyDescent="0.3">
      <c r="A223" s="79" t="s">
        <v>67</v>
      </c>
      <c r="B223" s="2" t="s">
        <v>343</v>
      </c>
      <c r="C223" s="4">
        <v>1111423.1000000001</v>
      </c>
      <c r="D223" s="4">
        <f>D224+D226-0.1</f>
        <v>827177.5</v>
      </c>
      <c r="E223" s="44">
        <f t="shared" si="9"/>
        <v>74.425077182577894</v>
      </c>
      <c r="F223" s="4">
        <f>F224+F226-0.1</f>
        <v>827177.5</v>
      </c>
      <c r="G223" s="62">
        <f t="shared" si="10"/>
        <v>74.425077182577894</v>
      </c>
      <c r="H223" s="4">
        <v>803312.8</v>
      </c>
      <c r="I223" s="28">
        <f t="shared" si="4"/>
        <v>72.277857100504747</v>
      </c>
      <c r="J223" s="81"/>
    </row>
    <row r="224" spans="1:11" ht="24" thickBot="1" x14ac:dyDescent="0.3">
      <c r="A224" s="80"/>
      <c r="B224" s="3" t="s">
        <v>6</v>
      </c>
      <c r="C224" s="4">
        <v>686294.3</v>
      </c>
      <c r="D224" s="4">
        <v>452202.5</v>
      </c>
      <c r="E224" s="44">
        <f t="shared" si="9"/>
        <v>65.890464192985419</v>
      </c>
      <c r="F224" s="4">
        <v>452202.5</v>
      </c>
      <c r="G224" s="65">
        <f t="shared" si="10"/>
        <v>65.890464192985419</v>
      </c>
      <c r="H224" s="4">
        <v>429828.9</v>
      </c>
      <c r="I224" s="28">
        <f t="shared" si="4"/>
        <v>62.630405060919202</v>
      </c>
      <c r="J224" s="82"/>
    </row>
    <row r="225" spans="1:11" s="20" customFormat="1" ht="70.5" thickBot="1" x14ac:dyDescent="0.3">
      <c r="A225" s="80"/>
      <c r="B225" s="7" t="s">
        <v>7</v>
      </c>
      <c r="C225" s="8">
        <v>185054</v>
      </c>
      <c r="D225" s="8">
        <v>126573.3</v>
      </c>
      <c r="E225" s="64">
        <f t="shared" si="9"/>
        <v>68.398035168113097</v>
      </c>
      <c r="F225" s="8">
        <v>126573.3</v>
      </c>
      <c r="G225" s="63">
        <f t="shared" si="10"/>
        <v>68.398035168113097</v>
      </c>
      <c r="H225" s="8">
        <v>126573.3</v>
      </c>
      <c r="I225" s="47">
        <f t="shared" si="4"/>
        <v>68.398035168113097</v>
      </c>
      <c r="J225" s="82"/>
      <c r="K225" s="31"/>
    </row>
    <row r="226" spans="1:11" ht="24" thickBot="1" x14ac:dyDescent="0.3">
      <c r="A226" s="80"/>
      <c r="B226" s="3" t="s">
        <v>8</v>
      </c>
      <c r="C226" s="4">
        <v>425128.8</v>
      </c>
      <c r="D226" s="4">
        <v>374975.1</v>
      </c>
      <c r="E226" s="44">
        <f t="shared" si="9"/>
        <v>88.202704686203333</v>
      </c>
      <c r="F226" s="4">
        <v>374975.1</v>
      </c>
      <c r="G226" s="62">
        <f t="shared" si="10"/>
        <v>88.202704686203333</v>
      </c>
      <c r="H226" s="4">
        <v>373483.9</v>
      </c>
      <c r="I226" s="28">
        <f t="shared" si="4"/>
        <v>87.851940400179913</v>
      </c>
      <c r="J226" s="82"/>
    </row>
    <row r="227" spans="1:11" ht="126.75" customHeight="1" thickBot="1" x14ac:dyDescent="0.3">
      <c r="A227" s="79" t="s">
        <v>68</v>
      </c>
      <c r="B227" s="2" t="s">
        <v>344</v>
      </c>
      <c r="C227" s="4">
        <v>210006.8</v>
      </c>
      <c r="D227" s="4">
        <v>210006.8</v>
      </c>
      <c r="E227" s="5">
        <v>100</v>
      </c>
      <c r="F227" s="4">
        <v>210006.8</v>
      </c>
      <c r="G227" s="17">
        <v>100</v>
      </c>
      <c r="H227" s="4">
        <v>210006.8</v>
      </c>
      <c r="I227" s="28">
        <f t="shared" si="4"/>
        <v>100</v>
      </c>
      <c r="J227" s="81" t="s">
        <v>486</v>
      </c>
    </row>
    <row r="228" spans="1:11" ht="24" thickBot="1" x14ac:dyDescent="0.3">
      <c r="A228" s="80"/>
      <c r="B228" s="3" t="s">
        <v>8</v>
      </c>
      <c r="C228" s="4">
        <v>210006.8</v>
      </c>
      <c r="D228" s="4">
        <v>210006.8</v>
      </c>
      <c r="E228" s="5">
        <v>100</v>
      </c>
      <c r="F228" s="4">
        <v>210006.8</v>
      </c>
      <c r="G228" s="17">
        <v>100</v>
      </c>
      <c r="H228" s="4">
        <v>210006.8</v>
      </c>
      <c r="I228" s="28">
        <f t="shared" si="4"/>
        <v>100</v>
      </c>
      <c r="J228" s="82"/>
    </row>
    <row r="229" spans="1:11" ht="159" thickBot="1" x14ac:dyDescent="0.3">
      <c r="A229" s="79" t="s">
        <v>69</v>
      </c>
      <c r="B229" s="2" t="s">
        <v>345</v>
      </c>
      <c r="C229" s="4">
        <v>45870.3</v>
      </c>
      <c r="D229" s="4">
        <v>45870.3</v>
      </c>
      <c r="E229" s="5">
        <v>100</v>
      </c>
      <c r="F229" s="4">
        <v>45870.3</v>
      </c>
      <c r="G229" s="17">
        <v>100</v>
      </c>
      <c r="H229" s="4">
        <v>45870.3</v>
      </c>
      <c r="I229" s="28">
        <f t="shared" si="4"/>
        <v>100</v>
      </c>
      <c r="J229" s="81" t="s">
        <v>484</v>
      </c>
    </row>
    <row r="230" spans="1:11" ht="24" thickBot="1" x14ac:dyDescent="0.3">
      <c r="A230" s="80"/>
      <c r="B230" s="3" t="s">
        <v>8</v>
      </c>
      <c r="C230" s="4">
        <v>45870.3</v>
      </c>
      <c r="D230" s="4">
        <v>45870.3</v>
      </c>
      <c r="E230" s="5">
        <v>100</v>
      </c>
      <c r="F230" s="4">
        <v>45870.3</v>
      </c>
      <c r="G230" s="17">
        <v>100</v>
      </c>
      <c r="H230" s="4">
        <v>45870.3</v>
      </c>
      <c r="I230" s="28">
        <f t="shared" si="4"/>
        <v>100</v>
      </c>
      <c r="J230" s="82"/>
    </row>
    <row r="231" spans="1:11" ht="323.25" customHeight="1" thickBot="1" x14ac:dyDescent="0.3">
      <c r="A231" s="79" t="s">
        <v>70</v>
      </c>
      <c r="B231" s="2" t="s">
        <v>613</v>
      </c>
      <c r="C231" s="4">
        <v>222113.8</v>
      </c>
      <c r="D231" s="4">
        <f>D232+D233</f>
        <v>85437.1</v>
      </c>
      <c r="E231" s="44">
        <f>D231/C231*100</f>
        <v>38.465462299055716</v>
      </c>
      <c r="F231" s="4">
        <f>F232+F233</f>
        <v>85437.1</v>
      </c>
      <c r="G231" s="65">
        <f>F231/C231*100</f>
        <v>38.465462299055716</v>
      </c>
      <c r="H231" s="4">
        <v>61572.4</v>
      </c>
      <c r="I231" s="28">
        <f t="shared" si="4"/>
        <v>27.72110512719156</v>
      </c>
      <c r="J231" s="81" t="s">
        <v>485</v>
      </c>
      <c r="K231" s="36"/>
    </row>
    <row r="232" spans="1:11" ht="24" thickBot="1" x14ac:dyDescent="0.3">
      <c r="A232" s="80"/>
      <c r="B232" s="3" t="s">
        <v>6</v>
      </c>
      <c r="C232" s="4">
        <v>208787</v>
      </c>
      <c r="D232" s="4">
        <v>80310.8</v>
      </c>
      <c r="E232" s="44">
        <f t="shared" ref="E232:E233" si="11">D232/C232*100</f>
        <v>38.465421697711065</v>
      </c>
      <c r="F232" s="4">
        <v>80310.8</v>
      </c>
      <c r="G232" s="65">
        <v>38.5</v>
      </c>
      <c r="H232" s="4">
        <v>57937.3</v>
      </c>
      <c r="I232" s="28">
        <f t="shared" si="4"/>
        <v>27.749476739452174</v>
      </c>
      <c r="J232" s="82"/>
    </row>
    <row r="233" spans="1:11" ht="24" thickBot="1" x14ac:dyDescent="0.3">
      <c r="A233" s="80"/>
      <c r="B233" s="3" t="s">
        <v>8</v>
      </c>
      <c r="C233" s="4">
        <v>13326.8</v>
      </c>
      <c r="D233" s="4">
        <v>5126.3</v>
      </c>
      <c r="E233" s="44">
        <f t="shared" si="11"/>
        <v>38.466098388210227</v>
      </c>
      <c r="F233" s="4">
        <v>5126.3</v>
      </c>
      <c r="G233" s="18">
        <v>38.5</v>
      </c>
      <c r="H233" s="4">
        <v>3635.1</v>
      </c>
      <c r="I233" s="28">
        <f t="shared" si="4"/>
        <v>27.276615541615389</v>
      </c>
      <c r="J233" s="82"/>
    </row>
    <row r="234" spans="1:11" ht="204.75" customHeight="1" thickBot="1" x14ac:dyDescent="0.3">
      <c r="A234" s="79" t="s">
        <v>71</v>
      </c>
      <c r="B234" s="2" t="s">
        <v>614</v>
      </c>
      <c r="C234" s="4">
        <v>273620.7</v>
      </c>
      <c r="D234" s="4">
        <f>D235+D236</f>
        <v>259658.6</v>
      </c>
      <c r="E234" s="44">
        <f>D234/C234*100</f>
        <v>94.897279335956668</v>
      </c>
      <c r="F234" s="4">
        <v>259658.6</v>
      </c>
      <c r="G234" s="17">
        <v>94.9</v>
      </c>
      <c r="H234" s="4">
        <v>259658.6</v>
      </c>
      <c r="I234" s="28">
        <f t="shared" si="4"/>
        <v>94.897279335956668</v>
      </c>
      <c r="J234" s="81" t="s">
        <v>487</v>
      </c>
      <c r="K234" s="36"/>
    </row>
    <row r="235" spans="1:11" ht="24" thickBot="1" x14ac:dyDescent="0.3">
      <c r="A235" s="80"/>
      <c r="B235" s="3" t="s">
        <v>6</v>
      </c>
      <c r="C235" s="4">
        <v>257203.4</v>
      </c>
      <c r="D235" s="4">
        <v>244079.1</v>
      </c>
      <c r="E235" s="44">
        <f t="shared" ref="E235:E236" si="12">D235/C235*100</f>
        <v>94.89730695628441</v>
      </c>
      <c r="F235" s="4">
        <v>244079.1</v>
      </c>
      <c r="G235" s="17">
        <v>94.9</v>
      </c>
      <c r="H235" s="4">
        <v>244079.1</v>
      </c>
      <c r="I235" s="28">
        <f t="shared" si="4"/>
        <v>94.89730695628441</v>
      </c>
      <c r="J235" s="82"/>
    </row>
    <row r="236" spans="1:11" ht="24" thickBot="1" x14ac:dyDescent="0.3">
      <c r="A236" s="80"/>
      <c r="B236" s="3" t="s">
        <v>8</v>
      </c>
      <c r="C236" s="4">
        <v>16417.2</v>
      </c>
      <c r="D236" s="4">
        <v>15579.5</v>
      </c>
      <c r="E236" s="44">
        <f t="shared" si="12"/>
        <v>94.897424652194047</v>
      </c>
      <c r="F236" s="4">
        <v>15579.5</v>
      </c>
      <c r="G236" s="17">
        <v>94.9</v>
      </c>
      <c r="H236" s="4">
        <v>15579.5</v>
      </c>
      <c r="I236" s="28">
        <f t="shared" si="4"/>
        <v>94.897424652194047</v>
      </c>
      <c r="J236" s="82"/>
    </row>
    <row r="237" spans="1:11" ht="288.75" customHeight="1" thickBot="1" x14ac:dyDescent="0.3">
      <c r="A237" s="79" t="s">
        <v>72</v>
      </c>
      <c r="B237" s="2" t="s">
        <v>346</v>
      </c>
      <c r="C237" s="5">
        <v>635</v>
      </c>
      <c r="D237" s="5">
        <v>635</v>
      </c>
      <c r="E237" s="5">
        <v>100</v>
      </c>
      <c r="F237" s="5">
        <v>635</v>
      </c>
      <c r="G237" s="17">
        <v>100</v>
      </c>
      <c r="H237" s="5">
        <v>635</v>
      </c>
      <c r="I237" s="28">
        <f t="shared" si="4"/>
        <v>100</v>
      </c>
      <c r="J237" s="81" t="s">
        <v>497</v>
      </c>
      <c r="K237" s="32"/>
    </row>
    <row r="238" spans="1:11" ht="24" thickBot="1" x14ac:dyDescent="0.3">
      <c r="A238" s="80"/>
      <c r="B238" s="3" t="s">
        <v>8</v>
      </c>
      <c r="C238" s="5">
        <v>635</v>
      </c>
      <c r="D238" s="5">
        <v>635</v>
      </c>
      <c r="E238" s="5">
        <v>100</v>
      </c>
      <c r="F238" s="5">
        <v>635</v>
      </c>
      <c r="G238" s="17">
        <v>100</v>
      </c>
      <c r="H238" s="5">
        <v>635</v>
      </c>
      <c r="I238" s="28">
        <f t="shared" si="4"/>
        <v>100</v>
      </c>
      <c r="J238" s="82"/>
    </row>
    <row r="239" spans="1:11" ht="409.5" customHeight="1" thickBot="1" x14ac:dyDescent="0.3">
      <c r="A239" s="79" t="s">
        <v>73</v>
      </c>
      <c r="B239" s="2" t="s">
        <v>615</v>
      </c>
      <c r="C239" s="4">
        <v>3972</v>
      </c>
      <c r="D239" s="4">
        <v>1050.3</v>
      </c>
      <c r="E239" s="5">
        <v>26.4</v>
      </c>
      <c r="F239" s="4">
        <v>1050.3</v>
      </c>
      <c r="G239" s="21">
        <v>26.4</v>
      </c>
      <c r="H239" s="4">
        <v>1050.3</v>
      </c>
      <c r="I239" s="28">
        <f t="shared" si="4"/>
        <v>26.442598187311177</v>
      </c>
      <c r="J239" s="81" t="s">
        <v>616</v>
      </c>
      <c r="K239" s="32"/>
    </row>
    <row r="240" spans="1:11" ht="192" customHeight="1" thickBot="1" x14ac:dyDescent="0.3">
      <c r="A240" s="80"/>
      <c r="B240" s="3" t="s">
        <v>8</v>
      </c>
      <c r="C240" s="4">
        <v>3972</v>
      </c>
      <c r="D240" s="4">
        <v>1050.3</v>
      </c>
      <c r="E240" s="5">
        <v>26.4</v>
      </c>
      <c r="F240" s="4">
        <v>1050.3</v>
      </c>
      <c r="G240" s="21">
        <v>26.4</v>
      </c>
      <c r="H240" s="4">
        <v>1050.3</v>
      </c>
      <c r="I240" s="28">
        <f t="shared" si="4"/>
        <v>26.442598187311177</v>
      </c>
      <c r="J240" s="82"/>
    </row>
    <row r="241" spans="1:11" ht="188.25" customHeight="1" thickBot="1" x14ac:dyDescent="0.3">
      <c r="A241" s="79" t="s">
        <v>75</v>
      </c>
      <c r="B241" s="2" t="s">
        <v>617</v>
      </c>
      <c r="C241" s="5">
        <v>869.1</v>
      </c>
      <c r="D241" s="5">
        <v>699.5</v>
      </c>
      <c r="E241" s="5">
        <v>80.5</v>
      </c>
      <c r="F241" s="5">
        <v>699.5</v>
      </c>
      <c r="G241" s="17">
        <v>80.5</v>
      </c>
      <c r="H241" s="5">
        <v>699.5</v>
      </c>
      <c r="I241" s="28">
        <f>H241/C241*100</f>
        <v>80.485559774479341</v>
      </c>
      <c r="J241" s="81" t="s">
        <v>488</v>
      </c>
      <c r="K241" s="32"/>
    </row>
    <row r="242" spans="1:11" ht="24" thickBot="1" x14ac:dyDescent="0.3">
      <c r="A242" s="80"/>
      <c r="B242" s="3" t="s">
        <v>8</v>
      </c>
      <c r="C242" s="5">
        <v>869.1</v>
      </c>
      <c r="D242" s="5">
        <v>699.5</v>
      </c>
      <c r="E242" s="5">
        <v>80.5</v>
      </c>
      <c r="F242" s="5">
        <v>699.5</v>
      </c>
      <c r="G242" s="17">
        <v>80.5</v>
      </c>
      <c r="H242" s="5">
        <v>699.5</v>
      </c>
      <c r="I242" s="28">
        <f>H242/C242*100</f>
        <v>80.485559774479341</v>
      </c>
      <c r="J242" s="82"/>
    </row>
    <row r="243" spans="1:11" ht="114" thickBot="1" x14ac:dyDescent="0.3">
      <c r="A243" s="79" t="s">
        <v>74</v>
      </c>
      <c r="B243" s="2" t="s">
        <v>347</v>
      </c>
      <c r="C243" s="5">
        <v>111.7</v>
      </c>
      <c r="D243" s="5">
        <v>111.7</v>
      </c>
      <c r="E243" s="5">
        <v>100</v>
      </c>
      <c r="F243" s="5">
        <v>111.7</v>
      </c>
      <c r="G243" s="17">
        <v>100</v>
      </c>
      <c r="H243" s="5">
        <v>111.7</v>
      </c>
      <c r="I243" s="28">
        <f t="shared" si="4"/>
        <v>100</v>
      </c>
      <c r="J243" s="81" t="s">
        <v>489</v>
      </c>
    </row>
    <row r="244" spans="1:11" ht="24" thickBot="1" x14ac:dyDescent="0.3">
      <c r="A244" s="80"/>
      <c r="B244" s="3" t="s">
        <v>8</v>
      </c>
      <c r="C244" s="5">
        <v>111.7</v>
      </c>
      <c r="D244" s="5">
        <v>111.7</v>
      </c>
      <c r="E244" s="5">
        <v>100</v>
      </c>
      <c r="F244" s="5">
        <v>111.7</v>
      </c>
      <c r="G244" s="17">
        <v>100</v>
      </c>
      <c r="H244" s="5">
        <v>111.7</v>
      </c>
      <c r="I244" s="28">
        <f t="shared" si="4"/>
        <v>100</v>
      </c>
      <c r="J244" s="82"/>
    </row>
    <row r="245" spans="1:11" ht="136.5" thickBot="1" x14ac:dyDescent="0.3">
      <c r="A245" s="79" t="s">
        <v>76</v>
      </c>
      <c r="B245" s="2" t="s">
        <v>348</v>
      </c>
      <c r="C245" s="4">
        <v>225564.6</v>
      </c>
      <c r="D245" s="4">
        <v>133334</v>
      </c>
      <c r="E245" s="5">
        <v>59.1</v>
      </c>
      <c r="F245" s="4">
        <v>133334</v>
      </c>
      <c r="G245" s="18">
        <v>59.1</v>
      </c>
      <c r="H245" s="4">
        <v>133334</v>
      </c>
      <c r="I245" s="28">
        <f t="shared" si="4"/>
        <v>59.111225786315757</v>
      </c>
      <c r="J245" s="81" t="s">
        <v>567</v>
      </c>
      <c r="K245" s="37"/>
    </row>
    <row r="246" spans="1:11" ht="24" thickBot="1" x14ac:dyDescent="0.3">
      <c r="A246" s="80"/>
      <c r="B246" s="3" t="s">
        <v>6</v>
      </c>
      <c r="C246" s="4">
        <v>218803.9</v>
      </c>
      <c r="D246" s="4">
        <v>126573.3</v>
      </c>
      <c r="E246" s="5">
        <v>57.8</v>
      </c>
      <c r="F246" s="4">
        <v>126573.3</v>
      </c>
      <c r="G246" s="18">
        <v>57.8</v>
      </c>
      <c r="H246" s="4">
        <v>126573.3</v>
      </c>
      <c r="I246" s="28">
        <f t="shared" si="4"/>
        <v>57.847826295600768</v>
      </c>
      <c r="J246" s="82"/>
    </row>
    <row r="247" spans="1:11" s="20" customFormat="1" ht="70.5" thickBot="1" x14ac:dyDescent="0.3">
      <c r="A247" s="80"/>
      <c r="B247" s="7" t="s">
        <v>7</v>
      </c>
      <c r="C247" s="8">
        <v>185054</v>
      </c>
      <c r="D247" s="8">
        <v>126573.3</v>
      </c>
      <c r="E247" s="9">
        <v>68.400000000000006</v>
      </c>
      <c r="F247" s="8">
        <v>126573.3</v>
      </c>
      <c r="G247" s="22">
        <v>68.400000000000006</v>
      </c>
      <c r="H247" s="8">
        <v>126573.3</v>
      </c>
      <c r="I247" s="47">
        <f t="shared" si="4"/>
        <v>68.398035168113097</v>
      </c>
      <c r="J247" s="82"/>
      <c r="K247" s="31"/>
    </row>
    <row r="248" spans="1:11" ht="24" thickBot="1" x14ac:dyDescent="0.3">
      <c r="A248" s="80"/>
      <c r="B248" s="3" t="s">
        <v>8</v>
      </c>
      <c r="C248" s="4">
        <v>6760.7</v>
      </c>
      <c r="D248" s="4">
        <v>6760.7</v>
      </c>
      <c r="E248" s="5">
        <v>100</v>
      </c>
      <c r="F248" s="4">
        <v>6760.7</v>
      </c>
      <c r="G248" s="17">
        <v>100</v>
      </c>
      <c r="H248" s="4">
        <v>6760.7</v>
      </c>
      <c r="I248" s="28">
        <f t="shared" si="4"/>
        <v>100</v>
      </c>
      <c r="J248" s="82"/>
    </row>
    <row r="249" spans="1:11" ht="99" customHeight="1" thickBot="1" x14ac:dyDescent="0.3">
      <c r="A249" s="79" t="s">
        <v>77</v>
      </c>
      <c r="B249" s="2" t="s">
        <v>349</v>
      </c>
      <c r="C249" s="4">
        <v>50603.3</v>
      </c>
      <c r="D249" s="4">
        <v>13189</v>
      </c>
      <c r="E249" s="5">
        <v>26.1</v>
      </c>
      <c r="F249" s="4">
        <v>13189</v>
      </c>
      <c r="G249" s="21">
        <v>26.1</v>
      </c>
      <c r="H249" s="4">
        <v>13189</v>
      </c>
      <c r="I249" s="28">
        <f t="shared" si="4"/>
        <v>26.063517596678476</v>
      </c>
      <c r="J249" s="81" t="s">
        <v>558</v>
      </c>
    </row>
    <row r="250" spans="1:11" ht="24" thickBot="1" x14ac:dyDescent="0.3">
      <c r="A250" s="80"/>
      <c r="B250" s="3" t="s">
        <v>8</v>
      </c>
      <c r="C250" s="4">
        <v>50603.3</v>
      </c>
      <c r="D250" s="4">
        <v>13189</v>
      </c>
      <c r="E250" s="5">
        <v>26.1</v>
      </c>
      <c r="F250" s="4">
        <v>13189</v>
      </c>
      <c r="G250" s="21">
        <v>26.1</v>
      </c>
      <c r="H250" s="4">
        <v>13189</v>
      </c>
      <c r="I250" s="28">
        <f t="shared" si="4"/>
        <v>26.063517596678476</v>
      </c>
      <c r="J250" s="82"/>
    </row>
    <row r="251" spans="1:11" ht="136.5" thickBot="1" x14ac:dyDescent="0.3">
      <c r="A251" s="79" t="s">
        <v>78</v>
      </c>
      <c r="B251" s="2" t="s">
        <v>618</v>
      </c>
      <c r="C251" s="4">
        <v>1595.7</v>
      </c>
      <c r="D251" s="4">
        <v>1318.4</v>
      </c>
      <c r="E251" s="5">
        <v>82.6</v>
      </c>
      <c r="F251" s="4">
        <v>1318.4</v>
      </c>
      <c r="G251" s="17">
        <v>82.6</v>
      </c>
      <c r="H251" s="4">
        <v>1318.4</v>
      </c>
      <c r="I251" s="28">
        <f t="shared" si="4"/>
        <v>82.622046750642355</v>
      </c>
      <c r="J251" s="81" t="s">
        <v>619</v>
      </c>
    </row>
    <row r="252" spans="1:11" ht="24" thickBot="1" x14ac:dyDescent="0.3">
      <c r="A252" s="80"/>
      <c r="B252" s="3" t="s">
        <v>6</v>
      </c>
      <c r="C252" s="4">
        <v>1500</v>
      </c>
      <c r="D252" s="4">
        <v>1239.3</v>
      </c>
      <c r="E252" s="5">
        <v>82.6</v>
      </c>
      <c r="F252" s="4">
        <v>1239.3</v>
      </c>
      <c r="G252" s="17">
        <v>82.6</v>
      </c>
      <c r="H252" s="4">
        <v>1239.3</v>
      </c>
      <c r="I252" s="28">
        <f t="shared" si="4"/>
        <v>82.61999999999999</v>
      </c>
      <c r="J252" s="82"/>
    </row>
    <row r="253" spans="1:11" ht="24" thickBot="1" x14ac:dyDescent="0.3">
      <c r="A253" s="80"/>
      <c r="B253" s="3" t="s">
        <v>8</v>
      </c>
      <c r="C253" s="5">
        <v>95.7</v>
      </c>
      <c r="D253" s="5">
        <v>79.099999999999994</v>
      </c>
      <c r="E253" s="5">
        <v>82.7</v>
      </c>
      <c r="F253" s="5">
        <v>79.099999999999994</v>
      </c>
      <c r="G253" s="17">
        <v>82.7</v>
      </c>
      <c r="H253" s="5">
        <v>79.099999999999994</v>
      </c>
      <c r="I253" s="28">
        <f t="shared" si="4"/>
        <v>82.654127481713687</v>
      </c>
      <c r="J253" s="82"/>
    </row>
    <row r="254" spans="1:11" ht="204" thickBot="1" x14ac:dyDescent="0.3">
      <c r="A254" s="79" t="s">
        <v>79</v>
      </c>
      <c r="B254" s="2" t="s">
        <v>620</v>
      </c>
      <c r="C254" s="5">
        <v>573.70000000000005</v>
      </c>
      <c r="D254" s="5">
        <v>573.70000000000005</v>
      </c>
      <c r="E254" s="5">
        <v>100</v>
      </c>
      <c r="F254" s="5">
        <v>573.70000000000005</v>
      </c>
      <c r="G254" s="17">
        <v>100</v>
      </c>
      <c r="H254" s="5">
        <v>573.70000000000005</v>
      </c>
      <c r="I254" s="28">
        <f t="shared" si="4"/>
        <v>100</v>
      </c>
      <c r="J254" s="81" t="s">
        <v>490</v>
      </c>
    </row>
    <row r="255" spans="1:11" ht="24" thickBot="1" x14ac:dyDescent="0.3">
      <c r="A255" s="80"/>
      <c r="B255" s="3" t="s">
        <v>8</v>
      </c>
      <c r="C255" s="5">
        <v>573.70000000000005</v>
      </c>
      <c r="D255" s="5">
        <v>573.70000000000005</v>
      </c>
      <c r="E255" s="5">
        <v>100</v>
      </c>
      <c r="F255" s="5">
        <v>573.70000000000005</v>
      </c>
      <c r="G255" s="17">
        <v>100</v>
      </c>
      <c r="H255" s="5">
        <v>573.70000000000005</v>
      </c>
      <c r="I255" s="28">
        <f t="shared" si="4"/>
        <v>100</v>
      </c>
      <c r="J255" s="82"/>
    </row>
    <row r="256" spans="1:11" ht="98.25" customHeight="1" thickBot="1" x14ac:dyDescent="0.3">
      <c r="A256" s="79" t="s">
        <v>80</v>
      </c>
      <c r="B256" s="2" t="s">
        <v>621</v>
      </c>
      <c r="C256" s="4">
        <v>66310.899999999994</v>
      </c>
      <c r="D256" s="4">
        <v>66310.899999999994</v>
      </c>
      <c r="E256" s="5">
        <v>100</v>
      </c>
      <c r="F256" s="4">
        <v>66310.899999999994</v>
      </c>
      <c r="G256" s="17">
        <v>100</v>
      </c>
      <c r="H256" s="4">
        <v>66310.899999999994</v>
      </c>
      <c r="I256" s="28">
        <f t="shared" si="4"/>
        <v>100</v>
      </c>
      <c r="J256" s="81" t="s">
        <v>491</v>
      </c>
    </row>
    <row r="257" spans="1:11" ht="24" thickBot="1" x14ac:dyDescent="0.3">
      <c r="A257" s="80"/>
      <c r="B257" s="3" t="s">
        <v>8</v>
      </c>
      <c r="C257" s="4">
        <v>66310.899999999994</v>
      </c>
      <c r="D257" s="4">
        <v>66310.899999999994</v>
      </c>
      <c r="E257" s="5">
        <v>100</v>
      </c>
      <c r="F257" s="4">
        <v>66310.899999999994</v>
      </c>
      <c r="G257" s="17">
        <v>100</v>
      </c>
      <c r="H257" s="4">
        <v>66310.899999999994</v>
      </c>
      <c r="I257" s="28">
        <f t="shared" si="4"/>
        <v>100</v>
      </c>
      <c r="J257" s="82"/>
    </row>
    <row r="258" spans="1:11" ht="103.5" customHeight="1" thickBot="1" x14ac:dyDescent="0.3">
      <c r="A258" s="79" t="s">
        <v>81</v>
      </c>
      <c r="B258" s="2" t="s">
        <v>622</v>
      </c>
      <c r="C258" s="4">
        <v>8982.2000000000007</v>
      </c>
      <c r="D258" s="4">
        <v>8982.2000000000007</v>
      </c>
      <c r="E258" s="5">
        <v>100</v>
      </c>
      <c r="F258" s="4">
        <v>8982.2000000000007</v>
      </c>
      <c r="G258" s="17">
        <v>100</v>
      </c>
      <c r="H258" s="4">
        <v>8982.2000000000007</v>
      </c>
      <c r="I258" s="28">
        <f t="shared" si="4"/>
        <v>100</v>
      </c>
      <c r="J258" s="81" t="s">
        <v>492</v>
      </c>
    </row>
    <row r="259" spans="1:11" ht="24" thickBot="1" x14ac:dyDescent="0.3">
      <c r="A259" s="80"/>
      <c r="B259" s="3" t="s">
        <v>8</v>
      </c>
      <c r="C259" s="4">
        <v>8982.2000000000007</v>
      </c>
      <c r="D259" s="4">
        <v>8982.2000000000007</v>
      </c>
      <c r="E259" s="5">
        <v>100</v>
      </c>
      <c r="F259" s="4">
        <v>8982.2000000000007</v>
      </c>
      <c r="G259" s="17">
        <v>100</v>
      </c>
      <c r="H259" s="4">
        <v>8982.2000000000007</v>
      </c>
      <c r="I259" s="28">
        <f t="shared" ref="I259:I324" si="13">H259/C259*100</f>
        <v>100</v>
      </c>
      <c r="J259" s="82"/>
    </row>
    <row r="260" spans="1:11" ht="114" thickBot="1" x14ac:dyDescent="0.3">
      <c r="A260" s="79" t="s">
        <v>82</v>
      </c>
      <c r="B260" s="2" t="s">
        <v>623</v>
      </c>
      <c r="C260" s="5">
        <v>593.29999999999995</v>
      </c>
      <c r="D260" s="5">
        <v>0</v>
      </c>
      <c r="E260" s="5">
        <v>0</v>
      </c>
      <c r="F260" s="5">
        <v>0</v>
      </c>
      <c r="G260" s="21">
        <v>0</v>
      </c>
      <c r="H260" s="5">
        <v>0</v>
      </c>
      <c r="I260" s="28">
        <f t="shared" si="13"/>
        <v>0</v>
      </c>
      <c r="J260" s="81" t="s">
        <v>493</v>
      </c>
    </row>
    <row r="261" spans="1:11" ht="24" thickBot="1" x14ac:dyDescent="0.3">
      <c r="A261" s="80"/>
      <c r="B261" s="3" t="s">
        <v>8</v>
      </c>
      <c r="C261" s="5">
        <v>593.29999999999995</v>
      </c>
      <c r="D261" s="5">
        <v>0</v>
      </c>
      <c r="E261" s="5">
        <v>0</v>
      </c>
      <c r="F261" s="5">
        <v>0</v>
      </c>
      <c r="G261" s="21">
        <v>0</v>
      </c>
      <c r="H261" s="5">
        <v>0</v>
      </c>
      <c r="I261" s="28">
        <f t="shared" si="13"/>
        <v>0</v>
      </c>
      <c r="J261" s="82"/>
    </row>
    <row r="262" spans="1:11" ht="46.5" thickBot="1" x14ac:dyDescent="0.3">
      <c r="A262" s="79" t="s">
        <v>83</v>
      </c>
      <c r="B262" s="2" t="s">
        <v>624</v>
      </c>
      <c r="C262" s="4">
        <v>569514</v>
      </c>
      <c r="D262" s="4">
        <v>569079.5</v>
      </c>
      <c r="E262" s="5">
        <v>99.9</v>
      </c>
      <c r="F262" s="4">
        <v>569079.5</v>
      </c>
      <c r="G262" s="17">
        <v>99.9</v>
      </c>
      <c r="H262" s="4">
        <v>448998.1</v>
      </c>
      <c r="I262" s="28">
        <f t="shared" si="13"/>
        <v>78.838816956211787</v>
      </c>
      <c r="J262" s="81"/>
    </row>
    <row r="263" spans="1:11" ht="24" thickBot="1" x14ac:dyDescent="0.3">
      <c r="A263" s="80"/>
      <c r="B263" s="3" t="s">
        <v>6</v>
      </c>
      <c r="C263" s="4">
        <v>560676</v>
      </c>
      <c r="D263" s="4">
        <v>560676</v>
      </c>
      <c r="E263" s="5">
        <v>100</v>
      </c>
      <c r="F263" s="4">
        <v>560676</v>
      </c>
      <c r="G263" s="17">
        <v>100</v>
      </c>
      <c r="H263" s="4">
        <v>440594.6</v>
      </c>
      <c r="I263" s="28">
        <f t="shared" si="13"/>
        <v>78.58274654167468</v>
      </c>
      <c r="J263" s="82"/>
    </row>
    <row r="264" spans="1:11" ht="24" thickBot="1" x14ac:dyDescent="0.3">
      <c r="A264" s="80"/>
      <c r="B264" s="3" t="s">
        <v>8</v>
      </c>
      <c r="C264" s="4">
        <v>8838</v>
      </c>
      <c r="D264" s="4">
        <v>8403.5</v>
      </c>
      <c r="E264" s="5">
        <v>95.1</v>
      </c>
      <c r="F264" s="4">
        <v>8403.5</v>
      </c>
      <c r="G264" s="17">
        <v>95.1</v>
      </c>
      <c r="H264" s="4">
        <v>8403.5</v>
      </c>
      <c r="I264" s="28">
        <f t="shared" si="13"/>
        <v>95.083729350531797</v>
      </c>
      <c r="J264" s="82"/>
    </row>
    <row r="265" spans="1:11" ht="286.5" customHeight="1" thickBot="1" x14ac:dyDescent="0.3">
      <c r="A265" s="79" t="s">
        <v>84</v>
      </c>
      <c r="B265" s="2" t="s">
        <v>625</v>
      </c>
      <c r="C265" s="4">
        <v>560676</v>
      </c>
      <c r="D265" s="4">
        <v>560676</v>
      </c>
      <c r="E265" s="5">
        <v>100</v>
      </c>
      <c r="F265" s="4">
        <v>560676</v>
      </c>
      <c r="G265" s="17">
        <v>100</v>
      </c>
      <c r="H265" s="4">
        <v>440594.6</v>
      </c>
      <c r="I265" s="28">
        <f t="shared" si="13"/>
        <v>78.58274654167468</v>
      </c>
      <c r="J265" s="81" t="s">
        <v>626</v>
      </c>
      <c r="K265" s="38"/>
    </row>
    <row r="266" spans="1:11" ht="24" thickBot="1" x14ac:dyDescent="0.3">
      <c r="A266" s="80"/>
      <c r="B266" s="3" t="s">
        <v>6</v>
      </c>
      <c r="C266" s="4">
        <v>560676</v>
      </c>
      <c r="D266" s="4">
        <v>560676</v>
      </c>
      <c r="E266" s="5">
        <v>100</v>
      </c>
      <c r="F266" s="4">
        <v>560676</v>
      </c>
      <c r="G266" s="17">
        <v>100</v>
      </c>
      <c r="H266" s="4">
        <v>440594.6</v>
      </c>
      <c r="I266" s="28">
        <f t="shared" si="13"/>
        <v>78.58274654167468</v>
      </c>
      <c r="J266" s="82"/>
    </row>
    <row r="267" spans="1:11" ht="182.25" thickBot="1" x14ac:dyDescent="0.3">
      <c r="A267" s="79" t="s">
        <v>85</v>
      </c>
      <c r="B267" s="2" t="s">
        <v>627</v>
      </c>
      <c r="C267" s="4">
        <v>8838</v>
      </c>
      <c r="D267" s="4">
        <v>8403.5</v>
      </c>
      <c r="E267" s="5">
        <v>95.1</v>
      </c>
      <c r="F267" s="4">
        <v>8403.5</v>
      </c>
      <c r="G267" s="17">
        <v>95.1</v>
      </c>
      <c r="H267" s="4">
        <v>8403.5</v>
      </c>
      <c r="I267" s="28">
        <f t="shared" si="13"/>
        <v>95.083729350531797</v>
      </c>
      <c r="J267" s="81" t="s">
        <v>568</v>
      </c>
    </row>
    <row r="268" spans="1:11" ht="24" thickBot="1" x14ac:dyDescent="0.3">
      <c r="A268" s="80"/>
      <c r="B268" s="3" t="s">
        <v>8</v>
      </c>
      <c r="C268" s="4">
        <v>8838</v>
      </c>
      <c r="D268" s="4">
        <v>8403.5</v>
      </c>
      <c r="E268" s="5">
        <v>95.1</v>
      </c>
      <c r="F268" s="4">
        <v>8403.5</v>
      </c>
      <c r="G268" s="17">
        <v>95.1</v>
      </c>
      <c r="H268" s="4">
        <v>8403.5</v>
      </c>
      <c r="I268" s="28">
        <f t="shared" si="13"/>
        <v>95.083729350531797</v>
      </c>
      <c r="J268" s="82"/>
    </row>
    <row r="269" spans="1:11" ht="69" thickBot="1" x14ac:dyDescent="0.3">
      <c r="A269" s="79" t="s">
        <v>86</v>
      </c>
      <c r="B269" s="2" t="s">
        <v>350</v>
      </c>
      <c r="C269" s="4">
        <v>369620.1</v>
      </c>
      <c r="D269" s="4">
        <v>361920.2</v>
      </c>
      <c r="E269" s="5">
        <v>97.9</v>
      </c>
      <c r="F269" s="4">
        <v>361920.2</v>
      </c>
      <c r="G269" s="17">
        <v>97.9</v>
      </c>
      <c r="H269" s="4">
        <v>361920.2</v>
      </c>
      <c r="I269" s="28">
        <f t="shared" si="13"/>
        <v>97.916807013471413</v>
      </c>
      <c r="J269" s="81"/>
    </row>
    <row r="270" spans="1:11" ht="24" thickBot="1" x14ac:dyDescent="0.3">
      <c r="A270" s="80"/>
      <c r="B270" s="3" t="s">
        <v>6</v>
      </c>
      <c r="C270" s="4">
        <v>236760.6</v>
      </c>
      <c r="D270" s="4">
        <v>232928.7</v>
      </c>
      <c r="E270" s="5">
        <v>98.4</v>
      </c>
      <c r="F270" s="4">
        <v>232928.7</v>
      </c>
      <c r="G270" s="17">
        <v>98.4</v>
      </c>
      <c r="H270" s="4">
        <v>232928.7</v>
      </c>
      <c r="I270" s="28">
        <f t="shared" si="13"/>
        <v>98.381529697086421</v>
      </c>
      <c r="J270" s="82"/>
    </row>
    <row r="271" spans="1:11" ht="24" thickBot="1" x14ac:dyDescent="0.3">
      <c r="A271" s="80"/>
      <c r="B271" s="3" t="s">
        <v>8</v>
      </c>
      <c r="C271" s="4">
        <v>132859.5</v>
      </c>
      <c r="D271" s="4">
        <v>128991.5</v>
      </c>
      <c r="E271" s="5">
        <v>97.1</v>
      </c>
      <c r="F271" s="4">
        <v>128991.5</v>
      </c>
      <c r="G271" s="17">
        <v>97.1</v>
      </c>
      <c r="H271" s="4">
        <v>128991.5</v>
      </c>
      <c r="I271" s="28">
        <f t="shared" si="13"/>
        <v>97.088653803454022</v>
      </c>
      <c r="J271" s="82"/>
    </row>
    <row r="272" spans="1:11" ht="136.5" thickBot="1" x14ac:dyDescent="0.3">
      <c r="A272" s="79" t="s">
        <v>87</v>
      </c>
      <c r="B272" s="2" t="s">
        <v>628</v>
      </c>
      <c r="C272" s="4">
        <v>369620.1</v>
      </c>
      <c r="D272" s="4">
        <v>361920.2</v>
      </c>
      <c r="E272" s="5">
        <v>97.9</v>
      </c>
      <c r="F272" s="4">
        <v>361920.2</v>
      </c>
      <c r="G272" s="17">
        <v>97.9</v>
      </c>
      <c r="H272" s="4">
        <v>361920.2</v>
      </c>
      <c r="I272" s="28">
        <f t="shared" si="13"/>
        <v>97.916807013471413</v>
      </c>
      <c r="J272" s="81"/>
    </row>
    <row r="273" spans="1:11" ht="24" thickBot="1" x14ac:dyDescent="0.3">
      <c r="A273" s="80"/>
      <c r="B273" s="3" t="s">
        <v>6</v>
      </c>
      <c r="C273" s="4">
        <v>236760.6</v>
      </c>
      <c r="D273" s="4">
        <v>232928.7</v>
      </c>
      <c r="E273" s="5">
        <v>98.4</v>
      </c>
      <c r="F273" s="4">
        <v>232928.7</v>
      </c>
      <c r="G273" s="17">
        <v>98.4</v>
      </c>
      <c r="H273" s="4">
        <v>232928.7</v>
      </c>
      <c r="I273" s="28">
        <f t="shared" si="13"/>
        <v>98.381529697086421</v>
      </c>
      <c r="J273" s="82"/>
    </row>
    <row r="274" spans="1:11" ht="24" thickBot="1" x14ac:dyDescent="0.3">
      <c r="A274" s="80"/>
      <c r="B274" s="3" t="s">
        <v>8</v>
      </c>
      <c r="C274" s="4">
        <v>132859.5</v>
      </c>
      <c r="D274" s="4">
        <v>128991.5</v>
      </c>
      <c r="E274" s="5">
        <v>97.1</v>
      </c>
      <c r="F274" s="4">
        <v>128991.5</v>
      </c>
      <c r="G274" s="17">
        <v>97.1</v>
      </c>
      <c r="H274" s="4">
        <v>128991.5</v>
      </c>
      <c r="I274" s="28">
        <f t="shared" si="13"/>
        <v>97.088653803454022</v>
      </c>
      <c r="J274" s="82"/>
    </row>
    <row r="275" spans="1:11" ht="257.25" customHeight="1" thickBot="1" x14ac:dyDescent="0.3">
      <c r="A275" s="79" t="s">
        <v>88</v>
      </c>
      <c r="B275" s="2" t="s">
        <v>351</v>
      </c>
      <c r="C275" s="5">
        <v>607.79999999999995</v>
      </c>
      <c r="D275" s="5">
        <v>607.79999999999995</v>
      </c>
      <c r="E275" s="5">
        <v>100</v>
      </c>
      <c r="F275" s="5">
        <v>607.79999999999995</v>
      </c>
      <c r="G275" s="17">
        <v>100</v>
      </c>
      <c r="H275" s="5">
        <v>607.79999999999995</v>
      </c>
      <c r="I275" s="28">
        <f t="shared" si="13"/>
        <v>100</v>
      </c>
      <c r="J275" s="81" t="s">
        <v>494</v>
      </c>
    </row>
    <row r="276" spans="1:11" ht="24" thickBot="1" x14ac:dyDescent="0.3">
      <c r="A276" s="80"/>
      <c r="B276" s="3" t="s">
        <v>8</v>
      </c>
      <c r="C276" s="5">
        <v>607.79999999999995</v>
      </c>
      <c r="D276" s="5">
        <v>607.79999999999995</v>
      </c>
      <c r="E276" s="5">
        <v>100</v>
      </c>
      <c r="F276" s="5">
        <v>607.79999999999995</v>
      </c>
      <c r="G276" s="17">
        <v>100</v>
      </c>
      <c r="H276" s="5">
        <v>607.79999999999995</v>
      </c>
      <c r="I276" s="28">
        <f t="shared" si="13"/>
        <v>100</v>
      </c>
      <c r="J276" s="82"/>
    </row>
    <row r="277" spans="1:11" ht="140.25" customHeight="1" thickBot="1" x14ac:dyDescent="0.3">
      <c r="A277" s="79" t="s">
        <v>89</v>
      </c>
      <c r="B277" s="2" t="s">
        <v>352</v>
      </c>
      <c r="C277" s="4">
        <v>68505.8</v>
      </c>
      <c r="D277" s="4">
        <v>64676.800000000003</v>
      </c>
      <c r="E277" s="5">
        <v>94.4</v>
      </c>
      <c r="F277" s="4">
        <v>64676.800000000003</v>
      </c>
      <c r="G277" s="17">
        <v>94.4</v>
      </c>
      <c r="H277" s="4">
        <v>64676.800000000003</v>
      </c>
      <c r="I277" s="28">
        <f t="shared" si="13"/>
        <v>94.410692233358333</v>
      </c>
      <c r="J277" s="81" t="s">
        <v>495</v>
      </c>
      <c r="K277" s="34"/>
    </row>
    <row r="278" spans="1:11" ht="24" thickBot="1" x14ac:dyDescent="0.3">
      <c r="A278" s="80"/>
      <c r="B278" s="3" t="s">
        <v>8</v>
      </c>
      <c r="C278" s="4">
        <v>68505.8</v>
      </c>
      <c r="D278" s="4">
        <v>64676.800000000003</v>
      </c>
      <c r="E278" s="5">
        <v>94.4</v>
      </c>
      <c r="F278" s="4">
        <v>64676.800000000003</v>
      </c>
      <c r="G278" s="17">
        <v>94.4</v>
      </c>
      <c r="H278" s="4">
        <v>64676.800000000003</v>
      </c>
      <c r="I278" s="28">
        <f t="shared" si="13"/>
        <v>94.410692233358333</v>
      </c>
      <c r="J278" s="82"/>
    </row>
    <row r="279" spans="1:11" ht="114" thickBot="1" x14ac:dyDescent="0.3">
      <c r="A279" s="79" t="s">
        <v>90</v>
      </c>
      <c r="B279" s="2" t="s">
        <v>353</v>
      </c>
      <c r="C279" s="4">
        <v>48665.4</v>
      </c>
      <c r="D279" s="4">
        <v>48653.4</v>
      </c>
      <c r="E279" s="5">
        <v>100</v>
      </c>
      <c r="F279" s="4">
        <v>48653.4</v>
      </c>
      <c r="G279" s="17">
        <v>100</v>
      </c>
      <c r="H279" s="4">
        <v>48653.4</v>
      </c>
      <c r="I279" s="28">
        <f t="shared" si="13"/>
        <v>99.97534182396528</v>
      </c>
      <c r="J279" s="81" t="s">
        <v>91</v>
      </c>
      <c r="K279" s="34"/>
    </row>
    <row r="280" spans="1:11" ht="24" thickBot="1" x14ac:dyDescent="0.3">
      <c r="A280" s="80"/>
      <c r="B280" s="3" t="s">
        <v>6</v>
      </c>
      <c r="C280" s="4">
        <v>45728.6</v>
      </c>
      <c r="D280" s="4">
        <v>45717.3</v>
      </c>
      <c r="E280" s="5">
        <v>100</v>
      </c>
      <c r="F280" s="4">
        <v>45717.3</v>
      </c>
      <c r="G280" s="17">
        <v>100</v>
      </c>
      <c r="H280" s="4">
        <v>45717.3</v>
      </c>
      <c r="I280" s="28">
        <f t="shared" si="13"/>
        <v>99.975288987635764</v>
      </c>
      <c r="J280" s="82"/>
    </row>
    <row r="281" spans="1:11" ht="24" thickBot="1" x14ac:dyDescent="0.3">
      <c r="A281" s="80"/>
      <c r="B281" s="3" t="s">
        <v>8</v>
      </c>
      <c r="C281" s="4">
        <v>2936.8</v>
      </c>
      <c r="D281" s="4">
        <v>2936.1</v>
      </c>
      <c r="E281" s="5">
        <v>100</v>
      </c>
      <c r="F281" s="4">
        <v>2936.1</v>
      </c>
      <c r="G281" s="17">
        <v>100</v>
      </c>
      <c r="H281" s="4">
        <v>2936.1</v>
      </c>
      <c r="I281" s="28">
        <f t="shared" si="13"/>
        <v>99.976164532824825</v>
      </c>
      <c r="J281" s="82"/>
    </row>
    <row r="282" spans="1:11" ht="148.5" customHeight="1" thickBot="1" x14ac:dyDescent="0.3">
      <c r="A282" s="79" t="s">
        <v>92</v>
      </c>
      <c r="B282" s="2" t="s">
        <v>354</v>
      </c>
      <c r="C282" s="5">
        <v>0.1</v>
      </c>
      <c r="D282" s="5">
        <v>0</v>
      </c>
      <c r="E282" s="5">
        <v>0</v>
      </c>
      <c r="F282" s="5">
        <v>0</v>
      </c>
      <c r="G282" s="21">
        <v>0</v>
      </c>
      <c r="H282" s="5">
        <v>0</v>
      </c>
      <c r="I282" s="28">
        <f t="shared" si="13"/>
        <v>0</v>
      </c>
      <c r="J282" s="81" t="s">
        <v>496</v>
      </c>
      <c r="K282" s="37"/>
    </row>
    <row r="283" spans="1:11" ht="24" thickBot="1" x14ac:dyDescent="0.3">
      <c r="A283" s="80"/>
      <c r="B283" s="3" t="s">
        <v>8</v>
      </c>
      <c r="C283" s="5">
        <v>0.1</v>
      </c>
      <c r="D283" s="5">
        <v>0</v>
      </c>
      <c r="E283" s="5">
        <v>0</v>
      </c>
      <c r="F283" s="5">
        <v>0</v>
      </c>
      <c r="G283" s="21">
        <v>0</v>
      </c>
      <c r="H283" s="5">
        <v>0</v>
      </c>
      <c r="I283" s="28">
        <f t="shared" si="13"/>
        <v>0</v>
      </c>
      <c r="J283" s="82"/>
    </row>
    <row r="284" spans="1:11" ht="114" thickBot="1" x14ac:dyDescent="0.3">
      <c r="A284" s="79" t="s">
        <v>93</v>
      </c>
      <c r="B284" s="2" t="s">
        <v>360</v>
      </c>
      <c r="C284" s="4">
        <v>192942</v>
      </c>
      <c r="D284" s="4">
        <v>189083.2</v>
      </c>
      <c r="E284" s="5">
        <v>98</v>
      </c>
      <c r="F284" s="4">
        <v>189083.2</v>
      </c>
      <c r="G284" s="17">
        <v>98</v>
      </c>
      <c r="H284" s="4">
        <v>189083.2</v>
      </c>
      <c r="I284" s="28">
        <f t="shared" si="13"/>
        <v>98.000020731618832</v>
      </c>
      <c r="J284" s="81" t="s">
        <v>629</v>
      </c>
      <c r="K284" s="36"/>
    </row>
    <row r="285" spans="1:11" ht="24" thickBot="1" x14ac:dyDescent="0.3">
      <c r="A285" s="80"/>
      <c r="B285" s="3" t="s">
        <v>6</v>
      </c>
      <c r="C285" s="4">
        <v>191032</v>
      </c>
      <c r="D285" s="4">
        <v>187211.4</v>
      </c>
      <c r="E285" s="5">
        <v>98</v>
      </c>
      <c r="F285" s="4">
        <v>187211.4</v>
      </c>
      <c r="G285" s="17">
        <v>98</v>
      </c>
      <c r="H285" s="4">
        <v>187211.4</v>
      </c>
      <c r="I285" s="28">
        <f t="shared" si="13"/>
        <v>98.000020938900292</v>
      </c>
      <c r="J285" s="82"/>
    </row>
    <row r="286" spans="1:11" ht="24" thickBot="1" x14ac:dyDescent="0.3">
      <c r="A286" s="80"/>
      <c r="B286" s="3" t="s">
        <v>8</v>
      </c>
      <c r="C286" s="4">
        <v>1910</v>
      </c>
      <c r="D286" s="4">
        <v>1871.8</v>
      </c>
      <c r="E286" s="5">
        <v>98</v>
      </c>
      <c r="F286" s="4">
        <v>1871.8</v>
      </c>
      <c r="G286" s="17">
        <v>98</v>
      </c>
      <c r="H286" s="4">
        <v>1871.8</v>
      </c>
      <c r="I286" s="28">
        <f t="shared" si="13"/>
        <v>98</v>
      </c>
      <c r="J286" s="82"/>
    </row>
    <row r="287" spans="1:11" ht="181.5" thickBot="1" x14ac:dyDescent="0.3">
      <c r="A287" s="79" t="s">
        <v>94</v>
      </c>
      <c r="B287" s="2" t="s">
        <v>630</v>
      </c>
      <c r="C287" s="4">
        <v>58899.1</v>
      </c>
      <c r="D287" s="4">
        <v>58899.1</v>
      </c>
      <c r="E287" s="5">
        <v>100</v>
      </c>
      <c r="F287" s="4">
        <v>58899.1</v>
      </c>
      <c r="G287" s="17">
        <v>100</v>
      </c>
      <c r="H287" s="4">
        <v>58899.1</v>
      </c>
      <c r="I287" s="28">
        <f t="shared" si="13"/>
        <v>100</v>
      </c>
      <c r="J287" s="81" t="s">
        <v>563</v>
      </c>
    </row>
    <row r="288" spans="1:11" ht="24" thickBot="1" x14ac:dyDescent="0.3">
      <c r="A288" s="80"/>
      <c r="B288" s="3" t="s">
        <v>8</v>
      </c>
      <c r="C288" s="4">
        <v>58899.1</v>
      </c>
      <c r="D288" s="4">
        <v>58899.1</v>
      </c>
      <c r="E288" s="5">
        <v>100</v>
      </c>
      <c r="F288" s="4">
        <v>58899.1</v>
      </c>
      <c r="G288" s="17">
        <v>100</v>
      </c>
      <c r="H288" s="4">
        <v>58899.1</v>
      </c>
      <c r="I288" s="28">
        <f t="shared" si="13"/>
        <v>100</v>
      </c>
      <c r="J288" s="82"/>
    </row>
    <row r="289" spans="1:11" ht="159" thickBot="1" x14ac:dyDescent="0.3">
      <c r="A289" s="79" t="s">
        <v>95</v>
      </c>
      <c r="B289" s="2" t="s">
        <v>355</v>
      </c>
      <c r="C289" s="4">
        <v>4650961.8</v>
      </c>
      <c r="D289" s="4">
        <v>4313717</v>
      </c>
      <c r="E289" s="5">
        <v>92.7</v>
      </c>
      <c r="F289" s="4">
        <v>4312496.3</v>
      </c>
      <c r="G289" s="17">
        <v>92.7</v>
      </c>
      <c r="H289" s="4">
        <v>1391904.5</v>
      </c>
      <c r="I289" s="28">
        <f t="shared" si="13"/>
        <v>29.927239995821942</v>
      </c>
      <c r="J289" s="81"/>
    </row>
    <row r="290" spans="1:11" ht="24" thickBot="1" x14ac:dyDescent="0.3">
      <c r="A290" s="80"/>
      <c r="B290" s="3" t="s">
        <v>5</v>
      </c>
      <c r="C290" s="4">
        <v>243252.7</v>
      </c>
      <c r="D290" s="4">
        <v>243252.7</v>
      </c>
      <c r="E290" s="5">
        <v>100</v>
      </c>
      <c r="F290" s="4">
        <v>243252.7</v>
      </c>
      <c r="G290" s="17">
        <v>100</v>
      </c>
      <c r="H290" s="5">
        <v>0</v>
      </c>
      <c r="I290" s="28">
        <f t="shared" si="13"/>
        <v>0</v>
      </c>
      <c r="J290" s="82"/>
    </row>
    <row r="291" spans="1:11" ht="24" thickBot="1" x14ac:dyDescent="0.3">
      <c r="A291" s="80"/>
      <c r="B291" s="3" t="s">
        <v>6</v>
      </c>
      <c r="C291" s="4">
        <v>3376843.5</v>
      </c>
      <c r="D291" s="4">
        <v>3194787.4</v>
      </c>
      <c r="E291" s="5">
        <v>94.6</v>
      </c>
      <c r="F291" s="4">
        <v>3194787.4</v>
      </c>
      <c r="G291" s="17">
        <v>94.6</v>
      </c>
      <c r="H291" s="4">
        <v>563574</v>
      </c>
      <c r="I291" s="28">
        <f t="shared" si="13"/>
        <v>16.689372782600081</v>
      </c>
      <c r="J291" s="82"/>
    </row>
    <row r="292" spans="1:11" s="20" customFormat="1" ht="70.5" thickBot="1" x14ac:dyDescent="0.3">
      <c r="A292" s="80"/>
      <c r="B292" s="7" t="s">
        <v>7</v>
      </c>
      <c r="C292" s="8">
        <v>125479.2</v>
      </c>
      <c r="D292" s="8">
        <v>125479.1</v>
      </c>
      <c r="E292" s="9">
        <v>100</v>
      </c>
      <c r="F292" s="8">
        <v>125479.1</v>
      </c>
      <c r="G292" s="19">
        <v>100</v>
      </c>
      <c r="H292" s="8">
        <v>125479.1</v>
      </c>
      <c r="I292" s="47">
        <f t="shared" si="13"/>
        <v>99.999920305516781</v>
      </c>
      <c r="J292" s="82"/>
      <c r="K292" s="31"/>
    </row>
    <row r="293" spans="1:11" ht="24" thickBot="1" x14ac:dyDescent="0.3">
      <c r="A293" s="80"/>
      <c r="B293" s="3" t="s">
        <v>8</v>
      </c>
      <c r="C293" s="4">
        <v>1030865.6</v>
      </c>
      <c r="D293" s="4">
        <v>875676.9</v>
      </c>
      <c r="E293" s="5">
        <v>84.9</v>
      </c>
      <c r="F293" s="4">
        <v>874456.1</v>
      </c>
      <c r="G293" s="17">
        <v>84.8</v>
      </c>
      <c r="H293" s="4">
        <v>828330.4</v>
      </c>
      <c r="I293" s="28">
        <f t="shared" si="13"/>
        <v>80.352899543839669</v>
      </c>
      <c r="J293" s="82"/>
    </row>
    <row r="294" spans="1:11" ht="24" customHeight="1" thickBot="1" x14ac:dyDescent="0.3">
      <c r="A294" s="80"/>
      <c r="B294" s="2" t="s">
        <v>483</v>
      </c>
      <c r="C294" s="4">
        <v>3391698.2</v>
      </c>
      <c r="D294" s="4">
        <v>3237678.3</v>
      </c>
      <c r="E294" s="5">
        <v>95.5</v>
      </c>
      <c r="F294" s="4">
        <v>3236988.3</v>
      </c>
      <c r="G294" s="17">
        <v>95.4</v>
      </c>
      <c r="H294" s="4">
        <v>331341.09999999998</v>
      </c>
      <c r="I294" s="28">
        <f t="shared" si="13"/>
        <v>9.7691799347005581</v>
      </c>
      <c r="J294" s="82"/>
    </row>
    <row r="295" spans="1:11" ht="24" thickBot="1" x14ac:dyDescent="0.3">
      <c r="A295" s="80"/>
      <c r="B295" s="3" t="s">
        <v>5</v>
      </c>
      <c r="C295" s="4">
        <v>243252.7</v>
      </c>
      <c r="D295" s="4">
        <v>243252.7</v>
      </c>
      <c r="E295" s="5">
        <v>100</v>
      </c>
      <c r="F295" s="4">
        <v>243252.7</v>
      </c>
      <c r="G295" s="17">
        <v>100</v>
      </c>
      <c r="H295" s="5">
        <v>0</v>
      </c>
      <c r="I295" s="28">
        <f t="shared" si="13"/>
        <v>0</v>
      </c>
      <c r="J295" s="82"/>
    </row>
    <row r="296" spans="1:11" ht="24" thickBot="1" x14ac:dyDescent="0.3">
      <c r="A296" s="80"/>
      <c r="B296" s="3" t="s">
        <v>6</v>
      </c>
      <c r="C296" s="4">
        <v>2946899.2</v>
      </c>
      <c r="D296" s="4">
        <v>2804228.9</v>
      </c>
      <c r="E296" s="5">
        <v>95.2</v>
      </c>
      <c r="F296" s="4">
        <v>2804228.9</v>
      </c>
      <c r="G296" s="17">
        <v>95.2</v>
      </c>
      <c r="H296" s="4">
        <v>173015.5</v>
      </c>
      <c r="I296" s="28">
        <f t="shared" si="13"/>
        <v>5.8711034296660021</v>
      </c>
      <c r="J296" s="82"/>
    </row>
    <row r="297" spans="1:11" s="20" customFormat="1" ht="70.5" thickBot="1" x14ac:dyDescent="0.3">
      <c r="A297" s="80"/>
      <c r="B297" s="7" t="s">
        <v>7</v>
      </c>
      <c r="C297" s="8">
        <v>100210.8</v>
      </c>
      <c r="D297" s="8">
        <v>100210.8</v>
      </c>
      <c r="E297" s="9">
        <v>100</v>
      </c>
      <c r="F297" s="8">
        <v>100210.8</v>
      </c>
      <c r="G297" s="19">
        <v>100</v>
      </c>
      <c r="H297" s="8">
        <v>100210.8</v>
      </c>
      <c r="I297" s="47">
        <f t="shared" si="13"/>
        <v>100</v>
      </c>
      <c r="J297" s="82"/>
      <c r="K297" s="31"/>
    </row>
    <row r="298" spans="1:11" ht="24" thickBot="1" x14ac:dyDescent="0.3">
      <c r="A298" s="80"/>
      <c r="B298" s="3" t="s">
        <v>8</v>
      </c>
      <c r="C298" s="4">
        <v>201546.3</v>
      </c>
      <c r="D298" s="4">
        <v>190196.7</v>
      </c>
      <c r="E298" s="5">
        <v>94.4</v>
      </c>
      <c r="F298" s="4">
        <v>189506.7</v>
      </c>
      <c r="G298" s="17">
        <v>94</v>
      </c>
      <c r="H298" s="4">
        <v>158325.6</v>
      </c>
      <c r="I298" s="28">
        <f t="shared" si="13"/>
        <v>78.555448549539236</v>
      </c>
      <c r="J298" s="82"/>
    </row>
    <row r="299" spans="1:11" ht="24" thickBot="1" x14ac:dyDescent="0.3">
      <c r="A299" s="80"/>
      <c r="B299" s="3" t="s">
        <v>11</v>
      </c>
      <c r="C299" s="4">
        <v>1259263.7</v>
      </c>
      <c r="D299" s="4">
        <v>1076038.8</v>
      </c>
      <c r="E299" s="5">
        <v>85.4</v>
      </c>
      <c r="F299" s="4">
        <v>1075508</v>
      </c>
      <c r="G299" s="17">
        <v>85.4</v>
      </c>
      <c r="H299" s="4">
        <v>1060563.3999999999</v>
      </c>
      <c r="I299" s="28">
        <f t="shared" si="13"/>
        <v>84.220914173893831</v>
      </c>
      <c r="J299" s="82"/>
    </row>
    <row r="300" spans="1:11" ht="24" thickBot="1" x14ac:dyDescent="0.3">
      <c r="A300" s="80"/>
      <c r="B300" s="3" t="s">
        <v>6</v>
      </c>
      <c r="C300" s="4">
        <v>429944.3</v>
      </c>
      <c r="D300" s="4">
        <v>390558.5</v>
      </c>
      <c r="E300" s="5">
        <v>90.8</v>
      </c>
      <c r="F300" s="4">
        <v>390558.5</v>
      </c>
      <c r="G300" s="17">
        <v>90.8</v>
      </c>
      <c r="H300" s="4">
        <v>390558.5</v>
      </c>
      <c r="I300" s="28">
        <f t="shared" si="13"/>
        <v>90.839325000936171</v>
      </c>
      <c r="J300" s="82"/>
    </row>
    <row r="301" spans="1:11" s="20" customFormat="1" ht="70.5" thickBot="1" x14ac:dyDescent="0.3">
      <c r="A301" s="80"/>
      <c r="B301" s="7" t="s">
        <v>7</v>
      </c>
      <c r="C301" s="8">
        <v>25268.3</v>
      </c>
      <c r="D301" s="8">
        <v>25268.3</v>
      </c>
      <c r="E301" s="9">
        <v>100</v>
      </c>
      <c r="F301" s="8">
        <v>25268.3</v>
      </c>
      <c r="G301" s="19">
        <v>100</v>
      </c>
      <c r="H301" s="8">
        <v>25268.3</v>
      </c>
      <c r="I301" s="47">
        <f t="shared" si="13"/>
        <v>100</v>
      </c>
      <c r="J301" s="82"/>
      <c r="K301" s="31"/>
    </row>
    <row r="302" spans="1:11" ht="24" thickBot="1" x14ac:dyDescent="0.3">
      <c r="A302" s="80"/>
      <c r="B302" s="3" t="s">
        <v>8</v>
      </c>
      <c r="C302" s="4">
        <v>829319.3</v>
      </c>
      <c r="D302" s="4">
        <v>685480.2</v>
      </c>
      <c r="E302" s="5">
        <v>82.7</v>
      </c>
      <c r="F302" s="4">
        <v>684949.5</v>
      </c>
      <c r="G302" s="17">
        <v>82.6</v>
      </c>
      <c r="H302" s="4">
        <v>670004.9</v>
      </c>
      <c r="I302" s="28">
        <f t="shared" si="13"/>
        <v>80.789739247597396</v>
      </c>
      <c r="J302" s="82"/>
    </row>
    <row r="303" spans="1:11" ht="136.5" thickBot="1" x14ac:dyDescent="0.3">
      <c r="A303" s="79" t="s">
        <v>96</v>
      </c>
      <c r="B303" s="2" t="s">
        <v>356</v>
      </c>
      <c r="C303" s="4">
        <v>3736151.7</v>
      </c>
      <c r="D303" s="4">
        <v>3568379.7</v>
      </c>
      <c r="E303" s="5">
        <v>95.5</v>
      </c>
      <c r="F303" s="4">
        <v>3567688.2</v>
      </c>
      <c r="G303" s="17">
        <v>95.5</v>
      </c>
      <c r="H303" s="4">
        <v>659803</v>
      </c>
      <c r="I303" s="28">
        <f t="shared" si="13"/>
        <v>17.659962790054802</v>
      </c>
      <c r="J303" s="81"/>
    </row>
    <row r="304" spans="1:11" ht="24" thickBot="1" x14ac:dyDescent="0.3">
      <c r="A304" s="80"/>
      <c r="B304" s="3" t="s">
        <v>5</v>
      </c>
      <c r="C304" s="4">
        <v>243252.7</v>
      </c>
      <c r="D304" s="4">
        <v>243252.7</v>
      </c>
      <c r="E304" s="5">
        <v>100</v>
      </c>
      <c r="F304" s="4">
        <v>243252.7</v>
      </c>
      <c r="G304" s="17">
        <v>100</v>
      </c>
      <c r="H304" s="5">
        <v>0</v>
      </c>
      <c r="I304" s="28">
        <f t="shared" si="13"/>
        <v>0</v>
      </c>
      <c r="J304" s="82"/>
    </row>
    <row r="305" spans="1:11" ht="24" thickBot="1" x14ac:dyDescent="0.3">
      <c r="A305" s="80"/>
      <c r="B305" s="3" t="s">
        <v>6</v>
      </c>
      <c r="C305" s="4">
        <v>3328224.1</v>
      </c>
      <c r="D305" s="4">
        <v>3175068</v>
      </c>
      <c r="E305" s="5">
        <v>95.4</v>
      </c>
      <c r="F305" s="4">
        <v>3175068</v>
      </c>
      <c r="G305" s="17">
        <v>95.4</v>
      </c>
      <c r="H305" s="4">
        <v>543854.6</v>
      </c>
      <c r="I305" s="28">
        <f t="shared" si="13"/>
        <v>16.340684510997921</v>
      </c>
      <c r="J305" s="82"/>
    </row>
    <row r="306" spans="1:11" s="20" customFormat="1" ht="70.5" thickBot="1" x14ac:dyDescent="0.3">
      <c r="A306" s="80"/>
      <c r="B306" s="7" t="s">
        <v>7</v>
      </c>
      <c r="C306" s="8">
        <v>125479.1</v>
      </c>
      <c r="D306" s="8">
        <v>125479.1</v>
      </c>
      <c r="E306" s="9">
        <v>100</v>
      </c>
      <c r="F306" s="8">
        <v>125479.1</v>
      </c>
      <c r="G306" s="19">
        <v>100</v>
      </c>
      <c r="H306" s="8">
        <v>125479.1</v>
      </c>
      <c r="I306" s="47">
        <f t="shared" si="13"/>
        <v>100</v>
      </c>
      <c r="J306" s="82"/>
      <c r="K306" s="31"/>
    </row>
    <row r="307" spans="1:11" ht="24" thickBot="1" x14ac:dyDescent="0.3">
      <c r="A307" s="80"/>
      <c r="B307" s="3" t="s">
        <v>8</v>
      </c>
      <c r="C307" s="4">
        <v>164674.9</v>
      </c>
      <c r="D307" s="4">
        <v>150059</v>
      </c>
      <c r="E307" s="5">
        <v>91.1</v>
      </c>
      <c r="F307" s="4">
        <v>149367.5</v>
      </c>
      <c r="G307" s="17">
        <v>90.7</v>
      </c>
      <c r="H307" s="4">
        <v>115948.4</v>
      </c>
      <c r="I307" s="28">
        <f t="shared" si="13"/>
        <v>70.410487572787346</v>
      </c>
      <c r="J307" s="82"/>
    </row>
    <row r="308" spans="1:11" ht="91.5" thickBot="1" x14ac:dyDescent="0.3">
      <c r="A308" s="79" t="s">
        <v>97</v>
      </c>
      <c r="B308" s="2" t="s">
        <v>357</v>
      </c>
      <c r="C308" s="4">
        <v>3688055.4</v>
      </c>
      <c r="D308" s="4">
        <v>3524987.7</v>
      </c>
      <c r="E308" s="5">
        <v>95.6</v>
      </c>
      <c r="F308" s="4">
        <v>3524296.2</v>
      </c>
      <c r="G308" s="17">
        <v>95.6</v>
      </c>
      <c r="H308" s="4">
        <v>616411</v>
      </c>
      <c r="I308" s="28">
        <f t="shared" si="13"/>
        <v>16.713713139992421</v>
      </c>
      <c r="J308" s="81"/>
    </row>
    <row r="309" spans="1:11" ht="24" thickBot="1" x14ac:dyDescent="0.3">
      <c r="A309" s="80"/>
      <c r="B309" s="3" t="s">
        <v>5</v>
      </c>
      <c r="C309" s="4">
        <v>243252.7</v>
      </c>
      <c r="D309" s="4">
        <v>243252.7</v>
      </c>
      <c r="E309" s="5">
        <v>100</v>
      </c>
      <c r="F309" s="4">
        <v>243252.7</v>
      </c>
      <c r="G309" s="17">
        <v>100</v>
      </c>
      <c r="H309" s="5">
        <v>0</v>
      </c>
      <c r="I309" s="28">
        <f t="shared" si="13"/>
        <v>0</v>
      </c>
      <c r="J309" s="82"/>
    </row>
    <row r="310" spans="1:11" ht="24" thickBot="1" x14ac:dyDescent="0.3">
      <c r="A310" s="80"/>
      <c r="B310" s="3" t="s">
        <v>6</v>
      </c>
      <c r="C310" s="4">
        <v>3306416.1</v>
      </c>
      <c r="D310" s="4">
        <v>3153260</v>
      </c>
      <c r="E310" s="5">
        <v>95.4</v>
      </c>
      <c r="F310" s="4">
        <v>3153260</v>
      </c>
      <c r="G310" s="17">
        <v>95.4</v>
      </c>
      <c r="H310" s="4">
        <v>522046.6</v>
      </c>
      <c r="I310" s="28">
        <f t="shared" si="13"/>
        <v>15.78889601946954</v>
      </c>
      <c r="J310" s="82"/>
    </row>
    <row r="311" spans="1:11" s="20" customFormat="1" ht="70.5" thickBot="1" x14ac:dyDescent="0.3">
      <c r="A311" s="80"/>
      <c r="B311" s="7" t="s">
        <v>7</v>
      </c>
      <c r="C311" s="8">
        <v>103671.2</v>
      </c>
      <c r="D311" s="8">
        <v>103671.1</v>
      </c>
      <c r="E311" s="9">
        <v>100</v>
      </c>
      <c r="F311" s="8">
        <v>103671.1</v>
      </c>
      <c r="G311" s="19">
        <v>100</v>
      </c>
      <c r="H311" s="8">
        <v>103671.1</v>
      </c>
      <c r="I311" s="47">
        <f t="shared" si="13"/>
        <v>99.999903541195636</v>
      </c>
      <c r="J311" s="82"/>
      <c r="K311" s="31"/>
    </row>
    <row r="312" spans="1:11" ht="24" thickBot="1" x14ac:dyDescent="0.3">
      <c r="A312" s="80"/>
      <c r="B312" s="3" t="s">
        <v>8</v>
      </c>
      <c r="C312" s="4">
        <v>138386.6</v>
      </c>
      <c r="D312" s="4">
        <v>128475</v>
      </c>
      <c r="E312" s="5">
        <v>92.8</v>
      </c>
      <c r="F312" s="4">
        <v>127783.5</v>
      </c>
      <c r="G312" s="17">
        <v>92.3</v>
      </c>
      <c r="H312" s="4">
        <v>94364.4</v>
      </c>
      <c r="I312" s="28">
        <f t="shared" si="13"/>
        <v>68.188972053652591</v>
      </c>
      <c r="J312" s="82"/>
    </row>
    <row r="313" spans="1:11" ht="99" customHeight="1" thickBot="1" x14ac:dyDescent="0.3">
      <c r="A313" s="79" t="s">
        <v>98</v>
      </c>
      <c r="B313" s="2" t="s">
        <v>631</v>
      </c>
      <c r="C313" s="4">
        <v>8000</v>
      </c>
      <c r="D313" s="4">
        <v>8000</v>
      </c>
      <c r="E313" s="5">
        <v>100</v>
      </c>
      <c r="F313" s="4">
        <v>8000</v>
      </c>
      <c r="G313" s="17">
        <v>100</v>
      </c>
      <c r="H313" s="4">
        <v>8000</v>
      </c>
      <c r="I313" s="28">
        <f t="shared" si="13"/>
        <v>100</v>
      </c>
      <c r="J313" s="81" t="s">
        <v>498</v>
      </c>
      <c r="K313" s="37"/>
    </row>
    <row r="314" spans="1:11" ht="24" thickBot="1" x14ac:dyDescent="0.3">
      <c r="A314" s="80"/>
      <c r="B314" s="3" t="s">
        <v>8</v>
      </c>
      <c r="C314" s="4">
        <v>8000</v>
      </c>
      <c r="D314" s="4">
        <v>8000</v>
      </c>
      <c r="E314" s="5">
        <v>100</v>
      </c>
      <c r="F314" s="4">
        <v>8000</v>
      </c>
      <c r="G314" s="17">
        <v>100</v>
      </c>
      <c r="H314" s="4">
        <v>8000</v>
      </c>
      <c r="I314" s="28">
        <f t="shared" si="13"/>
        <v>100</v>
      </c>
      <c r="J314" s="82"/>
    </row>
    <row r="315" spans="1:11" ht="196.5" customHeight="1" thickBot="1" x14ac:dyDescent="0.3">
      <c r="A315" s="79" t="s">
        <v>99</v>
      </c>
      <c r="B315" s="2" t="s">
        <v>632</v>
      </c>
      <c r="C315" s="4">
        <v>347637.2</v>
      </c>
      <c r="D315" s="4">
        <v>207188.6</v>
      </c>
      <c r="E315" s="5">
        <v>59.6</v>
      </c>
      <c r="F315" s="4">
        <v>206498.6</v>
      </c>
      <c r="G315" s="18">
        <v>59.4</v>
      </c>
      <c r="H315" s="4">
        <v>164007.5</v>
      </c>
      <c r="I315" s="28">
        <f t="shared" si="13"/>
        <v>47.177776141333553</v>
      </c>
      <c r="J315" s="81" t="s">
        <v>499</v>
      </c>
      <c r="K315" s="114"/>
    </row>
    <row r="316" spans="1:11" ht="24" thickBot="1" x14ac:dyDescent="0.3">
      <c r="A316" s="80"/>
      <c r="B316" s="3" t="s">
        <v>6</v>
      </c>
      <c r="C316" s="4">
        <v>323819.40000000002</v>
      </c>
      <c r="D316" s="4">
        <v>191149.1</v>
      </c>
      <c r="E316" s="5">
        <v>59</v>
      </c>
      <c r="F316" s="4">
        <v>191149.1</v>
      </c>
      <c r="G316" s="18">
        <v>59</v>
      </c>
      <c r="H316" s="4">
        <v>151207.5</v>
      </c>
      <c r="I316" s="28">
        <f t="shared" si="13"/>
        <v>46.695009625735821</v>
      </c>
      <c r="J316" s="82"/>
      <c r="K316" s="114"/>
    </row>
    <row r="317" spans="1:11" s="20" customFormat="1" ht="70.5" thickBot="1" x14ac:dyDescent="0.3">
      <c r="A317" s="80"/>
      <c r="B317" s="7" t="s">
        <v>7</v>
      </c>
      <c r="C317" s="8">
        <v>78402.8</v>
      </c>
      <c r="D317" s="8">
        <v>78402.8</v>
      </c>
      <c r="E317" s="9">
        <v>100</v>
      </c>
      <c r="F317" s="8">
        <v>78402.8</v>
      </c>
      <c r="G317" s="19">
        <v>100</v>
      </c>
      <c r="H317" s="8">
        <v>78402.8</v>
      </c>
      <c r="I317" s="47">
        <f t="shared" si="13"/>
        <v>100</v>
      </c>
      <c r="J317" s="82"/>
      <c r="K317" s="114"/>
    </row>
    <row r="318" spans="1:11" ht="24" thickBot="1" x14ac:dyDescent="0.3">
      <c r="A318" s="80"/>
      <c r="B318" s="3" t="s">
        <v>8</v>
      </c>
      <c r="C318" s="4">
        <v>23817.8</v>
      </c>
      <c r="D318" s="4">
        <v>16039.5</v>
      </c>
      <c r="E318" s="5">
        <v>67.3</v>
      </c>
      <c r="F318" s="4">
        <v>15349.5</v>
      </c>
      <c r="G318" s="18">
        <v>64.400000000000006</v>
      </c>
      <c r="H318" s="4">
        <v>12800</v>
      </c>
      <c r="I318" s="28">
        <f t="shared" si="13"/>
        <v>53.741319517335775</v>
      </c>
      <c r="J318" s="82"/>
      <c r="K318" s="114"/>
    </row>
    <row r="319" spans="1:11" ht="78" customHeight="1" thickBot="1" x14ac:dyDescent="0.3">
      <c r="A319" s="79" t="s">
        <v>101</v>
      </c>
      <c r="B319" s="2" t="s">
        <v>633</v>
      </c>
      <c r="C319" s="4">
        <v>69822.600000000006</v>
      </c>
      <c r="D319" s="4">
        <v>69626.100000000006</v>
      </c>
      <c r="E319" s="5">
        <v>99.7</v>
      </c>
      <c r="F319" s="4">
        <v>69626.100000000006</v>
      </c>
      <c r="G319" s="17">
        <v>99.7</v>
      </c>
      <c r="H319" s="4">
        <v>69626.100000000006</v>
      </c>
      <c r="I319" s="28">
        <f>H319/C319*100</f>
        <v>99.718572496584201</v>
      </c>
      <c r="J319" s="81" t="s">
        <v>500</v>
      </c>
      <c r="K319" s="115"/>
    </row>
    <row r="320" spans="1:11" ht="24" thickBot="1" x14ac:dyDescent="0.3">
      <c r="A320" s="80"/>
      <c r="B320" s="3" t="s">
        <v>6</v>
      </c>
      <c r="C320" s="4">
        <v>65031.6</v>
      </c>
      <c r="D320" s="4">
        <v>64846.9</v>
      </c>
      <c r="E320" s="5">
        <v>99.7</v>
      </c>
      <c r="F320" s="4">
        <v>64846.9</v>
      </c>
      <c r="G320" s="17">
        <v>99.7</v>
      </c>
      <c r="H320" s="4">
        <v>64846.9</v>
      </c>
      <c r="I320" s="28">
        <f>H320/C320*100</f>
        <v>99.715984229205503</v>
      </c>
      <c r="J320" s="82"/>
      <c r="K320" s="115"/>
    </row>
    <row r="321" spans="1:11" s="20" customFormat="1" ht="70.5" thickBot="1" x14ac:dyDescent="0.3">
      <c r="A321" s="80"/>
      <c r="B321" s="7" t="s">
        <v>7</v>
      </c>
      <c r="C321" s="8">
        <v>25268.3</v>
      </c>
      <c r="D321" s="8">
        <v>25268.3</v>
      </c>
      <c r="E321" s="9">
        <v>100</v>
      </c>
      <c r="F321" s="8">
        <v>25268.3</v>
      </c>
      <c r="G321" s="19">
        <v>100</v>
      </c>
      <c r="H321" s="8">
        <v>25268.3</v>
      </c>
      <c r="I321" s="47">
        <f>H321/C321*100</f>
        <v>100</v>
      </c>
      <c r="J321" s="82"/>
      <c r="K321" s="115"/>
    </row>
    <row r="322" spans="1:11" ht="24" thickBot="1" x14ac:dyDescent="0.3">
      <c r="A322" s="80"/>
      <c r="B322" s="3" t="s">
        <v>8</v>
      </c>
      <c r="C322" s="4">
        <v>4791</v>
      </c>
      <c r="D322" s="4">
        <v>4779.2</v>
      </c>
      <c r="E322" s="5">
        <v>99.8</v>
      </c>
      <c r="F322" s="4">
        <v>4779.2</v>
      </c>
      <c r="G322" s="17">
        <v>99.8</v>
      </c>
      <c r="H322" s="4">
        <v>4779.2</v>
      </c>
      <c r="I322" s="28">
        <f>H322/C322*100</f>
        <v>99.753704863285321</v>
      </c>
      <c r="J322" s="82"/>
      <c r="K322" s="115"/>
    </row>
    <row r="323" spans="1:11" ht="80.25" customHeight="1" thickBot="1" x14ac:dyDescent="0.3">
      <c r="A323" s="79" t="s">
        <v>100</v>
      </c>
      <c r="B323" s="2" t="s">
        <v>358</v>
      </c>
      <c r="C323" s="4">
        <v>4131.6000000000004</v>
      </c>
      <c r="D323" s="4">
        <v>4131.6000000000004</v>
      </c>
      <c r="E323" s="5">
        <v>100</v>
      </c>
      <c r="F323" s="4">
        <v>4131.6000000000004</v>
      </c>
      <c r="G323" s="17">
        <v>100</v>
      </c>
      <c r="H323" s="4">
        <v>4131.6000000000004</v>
      </c>
      <c r="I323" s="28">
        <f t="shared" si="13"/>
        <v>100</v>
      </c>
      <c r="J323" s="81" t="s">
        <v>501</v>
      </c>
      <c r="K323" s="34"/>
    </row>
    <row r="324" spans="1:11" ht="24" thickBot="1" x14ac:dyDescent="0.3">
      <c r="A324" s="80"/>
      <c r="B324" s="3" t="s">
        <v>8</v>
      </c>
      <c r="C324" s="4">
        <v>4131.6000000000004</v>
      </c>
      <c r="D324" s="4">
        <v>4131.6000000000004</v>
      </c>
      <c r="E324" s="5">
        <v>100</v>
      </c>
      <c r="F324" s="4">
        <v>4131.6000000000004</v>
      </c>
      <c r="G324" s="17">
        <v>100</v>
      </c>
      <c r="H324" s="4">
        <v>4131.6000000000004</v>
      </c>
      <c r="I324" s="28">
        <f t="shared" si="13"/>
        <v>100</v>
      </c>
      <c r="J324" s="82"/>
    </row>
    <row r="325" spans="1:11" ht="91.5" customHeight="1" thickBot="1" x14ac:dyDescent="0.3">
      <c r="A325" s="79" t="s">
        <v>102</v>
      </c>
      <c r="B325" s="2" t="s">
        <v>634</v>
      </c>
      <c r="C325" s="4">
        <v>19461.099999999999</v>
      </c>
      <c r="D325" s="4">
        <v>19461.099999999999</v>
      </c>
      <c r="E325" s="5">
        <v>100</v>
      </c>
      <c r="F325" s="4">
        <v>19461.099999999999</v>
      </c>
      <c r="G325" s="17">
        <v>100</v>
      </c>
      <c r="H325" s="4">
        <v>19461.099999999999</v>
      </c>
      <c r="I325" s="28">
        <f t="shared" ref="I325:I397" si="14">H325/C325*100</f>
        <v>100</v>
      </c>
      <c r="J325" s="81" t="s">
        <v>502</v>
      </c>
      <c r="K325" s="36"/>
    </row>
    <row r="326" spans="1:11" ht="24" thickBot="1" x14ac:dyDescent="0.3">
      <c r="A326" s="80"/>
      <c r="B326" s="3" t="s">
        <v>8</v>
      </c>
      <c r="C326" s="4">
        <v>19461.099999999999</v>
      </c>
      <c r="D326" s="4">
        <v>19461.099999999999</v>
      </c>
      <c r="E326" s="5">
        <v>100</v>
      </c>
      <c r="F326" s="4">
        <v>19461.099999999999</v>
      </c>
      <c r="G326" s="17">
        <v>100</v>
      </c>
      <c r="H326" s="4">
        <v>19461.099999999999</v>
      </c>
      <c r="I326" s="28">
        <f t="shared" si="14"/>
        <v>100</v>
      </c>
      <c r="J326" s="82"/>
    </row>
    <row r="327" spans="1:11" s="20" customFormat="1" ht="70.5" thickBot="1" x14ac:dyDescent="0.3">
      <c r="A327" s="23"/>
      <c r="B327" s="7" t="s">
        <v>7</v>
      </c>
      <c r="C327" s="8">
        <v>19461.099999999999</v>
      </c>
      <c r="D327" s="8">
        <v>19461.099999999999</v>
      </c>
      <c r="E327" s="9">
        <v>100</v>
      </c>
      <c r="F327" s="8">
        <v>19461.099999999999</v>
      </c>
      <c r="G327" s="19">
        <v>100</v>
      </c>
      <c r="H327" s="8">
        <v>19461.099999999999</v>
      </c>
      <c r="I327" s="47">
        <f t="shared" ref="I327" si="15">H327/C327*100</f>
        <v>100</v>
      </c>
      <c r="J327" s="84"/>
      <c r="K327" s="31"/>
    </row>
    <row r="328" spans="1:11" ht="273" customHeight="1" thickBot="1" x14ac:dyDescent="0.3">
      <c r="A328" s="79" t="s">
        <v>117</v>
      </c>
      <c r="B328" s="2" t="s">
        <v>359</v>
      </c>
      <c r="C328" s="4">
        <f>32954.9+63.3</f>
        <v>33018.200000000004</v>
      </c>
      <c r="D328" s="4">
        <f>31423.9+63.3</f>
        <v>31487.200000000001</v>
      </c>
      <c r="E328" s="45">
        <f>D328/C328*100</f>
        <v>95.363163346275684</v>
      </c>
      <c r="F328" s="4">
        <f>31423.9+63.3</f>
        <v>31487.200000000001</v>
      </c>
      <c r="G328" s="24">
        <f>F328/C328*100</f>
        <v>95.363163346275684</v>
      </c>
      <c r="H328" s="4">
        <f>29185.9+63.3</f>
        <v>29249.200000000001</v>
      </c>
      <c r="I328" s="28">
        <f>H328/C328*100</f>
        <v>88.585083378258048</v>
      </c>
      <c r="J328" s="81" t="s">
        <v>564</v>
      </c>
      <c r="K328" s="32"/>
    </row>
    <row r="329" spans="1:11" ht="24" thickBot="1" x14ac:dyDescent="0.3">
      <c r="A329" s="80"/>
      <c r="B329" s="3" t="s">
        <v>8</v>
      </c>
      <c r="C329" s="4">
        <f>C328</f>
        <v>33018.200000000004</v>
      </c>
      <c r="D329" s="4">
        <f t="shared" ref="D329:I329" si="16">D328</f>
        <v>31487.200000000001</v>
      </c>
      <c r="E329" s="44">
        <f t="shared" si="16"/>
        <v>95.363163346275684</v>
      </c>
      <c r="F329" s="4">
        <f t="shared" si="16"/>
        <v>31487.200000000001</v>
      </c>
      <c r="G329" s="24">
        <f>F329/C329*100</f>
        <v>95.363163346275684</v>
      </c>
      <c r="H329" s="4">
        <f t="shared" si="16"/>
        <v>29249.200000000001</v>
      </c>
      <c r="I329" s="28">
        <f t="shared" si="16"/>
        <v>88.585083378258048</v>
      </c>
      <c r="J329" s="82"/>
    </row>
    <row r="330" spans="1:11" ht="114" thickBot="1" x14ac:dyDescent="0.3">
      <c r="A330" s="79" t="s">
        <v>103</v>
      </c>
      <c r="B330" s="2" t="s">
        <v>361</v>
      </c>
      <c r="C330" s="4">
        <v>174542.1</v>
      </c>
      <c r="D330" s="4">
        <v>165349.29999999999</v>
      </c>
      <c r="E330" s="5">
        <v>94.7</v>
      </c>
      <c r="F330" s="4">
        <v>165349.29999999999</v>
      </c>
      <c r="G330" s="17">
        <v>94.7</v>
      </c>
      <c r="H330" s="4">
        <v>165349.29999999999</v>
      </c>
      <c r="I330" s="28">
        <f t="shared" si="14"/>
        <v>94.733190445170521</v>
      </c>
      <c r="J330" s="81" t="s">
        <v>503</v>
      </c>
    </row>
    <row r="331" spans="1:11" ht="24" thickBot="1" x14ac:dyDescent="0.3">
      <c r="A331" s="80"/>
      <c r="B331" s="3" t="s">
        <v>6</v>
      </c>
      <c r="C331" s="4">
        <v>164069.6</v>
      </c>
      <c r="D331" s="4">
        <v>155428.29999999999</v>
      </c>
      <c r="E331" s="5">
        <v>94.7</v>
      </c>
      <c r="F331" s="4">
        <v>155428.29999999999</v>
      </c>
      <c r="G331" s="17">
        <v>94.7</v>
      </c>
      <c r="H331" s="4">
        <v>155428.29999999999</v>
      </c>
      <c r="I331" s="28">
        <f t="shared" si="14"/>
        <v>94.733149833972888</v>
      </c>
      <c r="J331" s="82"/>
    </row>
    <row r="332" spans="1:11" ht="24" thickBot="1" x14ac:dyDescent="0.3">
      <c r="A332" s="80"/>
      <c r="B332" s="3" t="s">
        <v>8</v>
      </c>
      <c r="C332" s="4">
        <v>10472.5</v>
      </c>
      <c r="D332" s="4">
        <v>9921</v>
      </c>
      <c r="E332" s="5">
        <v>94.7</v>
      </c>
      <c r="F332" s="4">
        <v>9921</v>
      </c>
      <c r="G332" s="17">
        <v>94.7</v>
      </c>
      <c r="H332" s="4">
        <v>9921</v>
      </c>
      <c r="I332" s="28">
        <f t="shared" si="14"/>
        <v>94.733826688947246</v>
      </c>
      <c r="J332" s="82"/>
    </row>
    <row r="333" spans="1:11" ht="114.75" thickBot="1" x14ac:dyDescent="0.3">
      <c r="A333" s="79" t="s">
        <v>104</v>
      </c>
      <c r="B333" s="2" t="s">
        <v>362</v>
      </c>
      <c r="C333" s="5">
        <f>20+10.3</f>
        <v>30.3</v>
      </c>
      <c r="D333" s="5">
        <v>30.3</v>
      </c>
      <c r="E333" s="5">
        <v>100</v>
      </c>
      <c r="F333" s="5">
        <v>30.3</v>
      </c>
      <c r="G333" s="17">
        <v>100</v>
      </c>
      <c r="H333" s="5">
        <v>30.3</v>
      </c>
      <c r="I333" s="28">
        <f t="shared" si="14"/>
        <v>100</v>
      </c>
      <c r="J333" s="81" t="s">
        <v>504</v>
      </c>
    </row>
    <row r="334" spans="1:11" ht="24" thickBot="1" x14ac:dyDescent="0.3">
      <c r="A334" s="80"/>
      <c r="B334" s="3" t="s">
        <v>8</v>
      </c>
      <c r="C334" s="5">
        <v>30.3</v>
      </c>
      <c r="D334" s="5">
        <v>30.3</v>
      </c>
      <c r="E334" s="5">
        <v>100</v>
      </c>
      <c r="F334" s="5">
        <v>30.3</v>
      </c>
      <c r="G334" s="17">
        <v>100</v>
      </c>
      <c r="H334" s="5">
        <v>30.3</v>
      </c>
      <c r="I334" s="28">
        <f t="shared" si="14"/>
        <v>100</v>
      </c>
      <c r="J334" s="82"/>
    </row>
    <row r="335" spans="1:11" ht="249" thickBot="1" x14ac:dyDescent="0.3">
      <c r="A335" s="79" t="s">
        <v>105</v>
      </c>
      <c r="B335" s="2" t="s">
        <v>363</v>
      </c>
      <c r="C335" s="4">
        <v>2612380.1</v>
      </c>
      <c r="D335" s="4">
        <v>2612380.1</v>
      </c>
      <c r="E335" s="5">
        <v>100</v>
      </c>
      <c r="F335" s="4">
        <v>2612380.1</v>
      </c>
      <c r="G335" s="17">
        <v>100</v>
      </c>
      <c r="H335" s="5">
        <v>0</v>
      </c>
      <c r="I335" s="28">
        <f t="shared" si="14"/>
        <v>0</v>
      </c>
      <c r="J335" s="81" t="s">
        <v>505</v>
      </c>
      <c r="K335" s="32"/>
    </row>
    <row r="336" spans="1:11" ht="24" thickBot="1" x14ac:dyDescent="0.3">
      <c r="A336" s="80"/>
      <c r="B336" s="3" t="s">
        <v>6</v>
      </c>
      <c r="C336" s="4">
        <v>2586256.2999999998</v>
      </c>
      <c r="D336" s="4">
        <v>2586256.2999999998</v>
      </c>
      <c r="E336" s="5">
        <v>100</v>
      </c>
      <c r="F336" s="4">
        <v>2586256.2999999998</v>
      </c>
      <c r="G336" s="17">
        <v>100</v>
      </c>
      <c r="H336" s="5">
        <v>0</v>
      </c>
      <c r="I336" s="28">
        <f t="shared" si="14"/>
        <v>0</v>
      </c>
      <c r="J336" s="82"/>
    </row>
    <row r="337" spans="1:11" ht="24" thickBot="1" x14ac:dyDescent="0.3">
      <c r="A337" s="80"/>
      <c r="B337" s="3" t="s">
        <v>8</v>
      </c>
      <c r="C337" s="4">
        <v>26123.8</v>
      </c>
      <c r="D337" s="4">
        <v>26123.8</v>
      </c>
      <c r="E337" s="5">
        <v>100</v>
      </c>
      <c r="F337" s="4">
        <v>26123.8</v>
      </c>
      <c r="G337" s="17">
        <v>100</v>
      </c>
      <c r="H337" s="5">
        <v>0</v>
      </c>
      <c r="I337" s="28">
        <f t="shared" si="14"/>
        <v>0</v>
      </c>
      <c r="J337" s="82"/>
    </row>
    <row r="338" spans="1:11" s="1" customFormat="1" ht="84.75" customHeight="1" thickBot="1" x14ac:dyDescent="0.3">
      <c r="A338" s="52"/>
      <c r="B338" s="2" t="s">
        <v>364</v>
      </c>
      <c r="C338" s="4">
        <f>C339+C340</f>
        <v>1296907.2000000002</v>
      </c>
      <c r="D338" s="4">
        <f>D339+D340</f>
        <v>1296907.2000000002</v>
      </c>
      <c r="E338" s="5">
        <v>100</v>
      </c>
      <c r="F338" s="4">
        <f>F339+F340</f>
        <v>1296907.2000000002</v>
      </c>
      <c r="G338" s="17">
        <v>100</v>
      </c>
      <c r="H338" s="5">
        <v>0</v>
      </c>
      <c r="I338" s="28">
        <f t="shared" ref="I338:I343" si="17">H338/C338*100</f>
        <v>0</v>
      </c>
      <c r="J338" s="81" t="s">
        <v>507</v>
      </c>
      <c r="K338" s="30"/>
    </row>
    <row r="339" spans="1:11" s="1" customFormat="1" ht="24" thickBot="1" x14ac:dyDescent="0.3">
      <c r="A339" s="52"/>
      <c r="B339" s="3" t="s">
        <v>6</v>
      </c>
      <c r="C339" s="4">
        <v>1283938.1000000001</v>
      </c>
      <c r="D339" s="4">
        <v>1283938.1000000001</v>
      </c>
      <c r="E339" s="5">
        <v>100</v>
      </c>
      <c r="F339" s="4">
        <v>1283938.1000000001</v>
      </c>
      <c r="G339" s="17">
        <v>100</v>
      </c>
      <c r="H339" s="5">
        <v>0</v>
      </c>
      <c r="I339" s="28">
        <f t="shared" si="17"/>
        <v>0</v>
      </c>
      <c r="J339" s="82"/>
      <c r="K339" s="30"/>
    </row>
    <row r="340" spans="1:11" s="1" customFormat="1" ht="24" thickBot="1" x14ac:dyDescent="0.3">
      <c r="A340" s="52"/>
      <c r="B340" s="3" t="s">
        <v>8</v>
      </c>
      <c r="C340" s="4">
        <v>12969.1</v>
      </c>
      <c r="D340" s="4">
        <v>12969.1</v>
      </c>
      <c r="E340" s="5">
        <v>100</v>
      </c>
      <c r="F340" s="4">
        <v>12969.1</v>
      </c>
      <c r="G340" s="17">
        <v>100</v>
      </c>
      <c r="H340" s="5">
        <v>0</v>
      </c>
      <c r="I340" s="28">
        <f t="shared" si="17"/>
        <v>0</v>
      </c>
      <c r="J340" s="82"/>
      <c r="K340" s="30"/>
    </row>
    <row r="341" spans="1:11" s="1" customFormat="1" ht="174.75" customHeight="1" thickBot="1" x14ac:dyDescent="0.3">
      <c r="A341" s="52"/>
      <c r="B341" s="2" t="s">
        <v>365</v>
      </c>
      <c r="C341" s="4">
        <f>C342+C343</f>
        <v>1315472.8999999999</v>
      </c>
      <c r="D341" s="4">
        <f>D342+D343</f>
        <v>1315472.8999999999</v>
      </c>
      <c r="E341" s="5">
        <v>100</v>
      </c>
      <c r="F341" s="4">
        <f>F342+F343</f>
        <v>1315472.8999999999</v>
      </c>
      <c r="G341" s="17">
        <v>100</v>
      </c>
      <c r="H341" s="5">
        <v>0</v>
      </c>
      <c r="I341" s="28">
        <f t="shared" si="17"/>
        <v>0</v>
      </c>
      <c r="J341" s="81" t="s">
        <v>506</v>
      </c>
      <c r="K341" s="30"/>
    </row>
    <row r="342" spans="1:11" s="1" customFormat="1" ht="24" thickBot="1" x14ac:dyDescent="0.3">
      <c r="A342" s="52"/>
      <c r="B342" s="3" t="s">
        <v>6</v>
      </c>
      <c r="C342" s="4">
        <v>1302318.2</v>
      </c>
      <c r="D342" s="4">
        <v>1302318.2</v>
      </c>
      <c r="E342" s="5">
        <v>100</v>
      </c>
      <c r="F342" s="4">
        <v>1302318.2</v>
      </c>
      <c r="G342" s="17">
        <v>100</v>
      </c>
      <c r="H342" s="5">
        <v>0</v>
      </c>
      <c r="I342" s="28">
        <f t="shared" si="17"/>
        <v>0</v>
      </c>
      <c r="J342" s="82"/>
      <c r="K342" s="30"/>
    </row>
    <row r="343" spans="1:11" s="1" customFormat="1" ht="24" thickBot="1" x14ac:dyDescent="0.3">
      <c r="A343" s="52"/>
      <c r="B343" s="3" t="s">
        <v>8</v>
      </c>
      <c r="C343" s="4">
        <v>13154.7</v>
      </c>
      <c r="D343" s="4">
        <v>13154.7</v>
      </c>
      <c r="E343" s="5">
        <v>100</v>
      </c>
      <c r="F343" s="4">
        <v>13154.7</v>
      </c>
      <c r="G343" s="17">
        <v>100</v>
      </c>
      <c r="H343" s="5">
        <v>0</v>
      </c>
      <c r="I343" s="28">
        <f t="shared" si="17"/>
        <v>0</v>
      </c>
      <c r="J343" s="82"/>
      <c r="K343" s="30"/>
    </row>
    <row r="344" spans="1:11" ht="204.75" thickBot="1" x14ac:dyDescent="0.35">
      <c r="A344" s="79" t="s">
        <v>106</v>
      </c>
      <c r="B344" s="2" t="s">
        <v>366</v>
      </c>
      <c r="C344" s="4">
        <v>3961.8</v>
      </c>
      <c r="D344" s="4">
        <v>3961.8</v>
      </c>
      <c r="E344" s="5">
        <v>100</v>
      </c>
      <c r="F344" s="4">
        <v>3961.8</v>
      </c>
      <c r="G344" s="17">
        <v>100</v>
      </c>
      <c r="H344" s="4">
        <v>3961.8</v>
      </c>
      <c r="I344" s="28">
        <f t="shared" si="14"/>
        <v>100</v>
      </c>
      <c r="J344" s="81" t="s">
        <v>508</v>
      </c>
      <c r="K344" s="33"/>
    </row>
    <row r="345" spans="1:11" ht="24" thickBot="1" x14ac:dyDescent="0.3">
      <c r="A345" s="80"/>
      <c r="B345" s="3" t="s">
        <v>6</v>
      </c>
      <c r="C345" s="4">
        <v>3724.1</v>
      </c>
      <c r="D345" s="4">
        <v>3724.1</v>
      </c>
      <c r="E345" s="5">
        <v>100</v>
      </c>
      <c r="F345" s="4">
        <v>3724.1</v>
      </c>
      <c r="G345" s="17">
        <v>100</v>
      </c>
      <c r="H345" s="4">
        <v>3724.1</v>
      </c>
      <c r="I345" s="28">
        <f t="shared" si="14"/>
        <v>100</v>
      </c>
      <c r="J345" s="82"/>
    </row>
    <row r="346" spans="1:11" ht="24" thickBot="1" x14ac:dyDescent="0.3">
      <c r="A346" s="80"/>
      <c r="B346" s="3" t="s">
        <v>8</v>
      </c>
      <c r="C346" s="5">
        <v>237.7</v>
      </c>
      <c r="D346" s="5">
        <v>237.7</v>
      </c>
      <c r="E346" s="5">
        <v>100</v>
      </c>
      <c r="F346" s="5">
        <v>237.7</v>
      </c>
      <c r="G346" s="17">
        <v>100</v>
      </c>
      <c r="H346" s="5">
        <v>237.7</v>
      </c>
      <c r="I346" s="28">
        <f t="shared" si="14"/>
        <v>100</v>
      </c>
      <c r="J346" s="82"/>
    </row>
    <row r="347" spans="1:11" ht="249.75" thickBot="1" x14ac:dyDescent="0.3">
      <c r="A347" s="79" t="s">
        <v>107</v>
      </c>
      <c r="B347" s="2" t="s">
        <v>367</v>
      </c>
      <c r="C347" s="4">
        <v>148499.6</v>
      </c>
      <c r="D347" s="4">
        <v>146839.79999999999</v>
      </c>
      <c r="E347" s="5">
        <v>98.9</v>
      </c>
      <c r="F347" s="4">
        <v>146839.79999999999</v>
      </c>
      <c r="G347" s="17">
        <v>98.9</v>
      </c>
      <c r="H347" s="4">
        <v>146839.79999999999</v>
      </c>
      <c r="I347" s="28">
        <f t="shared" si="14"/>
        <v>98.882286551613589</v>
      </c>
      <c r="J347" s="81" t="s">
        <v>509</v>
      </c>
    </row>
    <row r="348" spans="1:11" ht="24" thickBot="1" x14ac:dyDescent="0.3">
      <c r="A348" s="80"/>
      <c r="B348" s="3" t="s">
        <v>6</v>
      </c>
      <c r="C348" s="4">
        <v>148499.6</v>
      </c>
      <c r="D348" s="4">
        <v>146839.79999999999</v>
      </c>
      <c r="E348" s="5">
        <v>98.9</v>
      </c>
      <c r="F348" s="4">
        <v>146839.79999999999</v>
      </c>
      <c r="G348" s="17">
        <v>98.9</v>
      </c>
      <c r="H348" s="4">
        <v>146839.79999999999</v>
      </c>
      <c r="I348" s="28">
        <f t="shared" si="14"/>
        <v>98.882286551613589</v>
      </c>
      <c r="J348" s="82"/>
    </row>
    <row r="349" spans="1:11" ht="144.75" customHeight="1" thickBot="1" x14ac:dyDescent="0.3">
      <c r="A349" s="79" t="s">
        <v>108</v>
      </c>
      <c r="B349" s="2" t="s">
        <v>368</v>
      </c>
      <c r="C349" s="5">
        <v>105</v>
      </c>
      <c r="D349" s="5">
        <v>105</v>
      </c>
      <c r="E349" s="5">
        <v>100</v>
      </c>
      <c r="F349" s="5">
        <v>105</v>
      </c>
      <c r="G349" s="17">
        <v>100</v>
      </c>
      <c r="H349" s="5">
        <v>105</v>
      </c>
      <c r="I349" s="28">
        <f t="shared" si="14"/>
        <v>100</v>
      </c>
      <c r="J349" s="81" t="s">
        <v>510</v>
      </c>
    </row>
    <row r="350" spans="1:11" ht="24" thickBot="1" x14ac:dyDescent="0.3">
      <c r="A350" s="80"/>
      <c r="B350" s="3" t="s">
        <v>8</v>
      </c>
      <c r="C350" s="5">
        <v>105</v>
      </c>
      <c r="D350" s="5">
        <v>105</v>
      </c>
      <c r="E350" s="5">
        <v>100</v>
      </c>
      <c r="F350" s="5">
        <v>105</v>
      </c>
      <c r="G350" s="17">
        <v>100</v>
      </c>
      <c r="H350" s="5">
        <v>105</v>
      </c>
      <c r="I350" s="28">
        <f t="shared" si="14"/>
        <v>100</v>
      </c>
      <c r="J350" s="82"/>
    </row>
    <row r="351" spans="1:11" ht="91.5" thickBot="1" x14ac:dyDescent="0.3">
      <c r="A351" s="79" t="s">
        <v>109</v>
      </c>
      <c r="B351" s="2" t="s">
        <v>369</v>
      </c>
      <c r="C351" s="5">
        <v>599</v>
      </c>
      <c r="D351" s="5">
        <v>599</v>
      </c>
      <c r="E351" s="5">
        <v>100</v>
      </c>
      <c r="F351" s="5">
        <v>599</v>
      </c>
      <c r="G351" s="17">
        <v>100</v>
      </c>
      <c r="H351" s="5">
        <v>599</v>
      </c>
      <c r="I351" s="28">
        <f t="shared" si="14"/>
        <v>100</v>
      </c>
      <c r="J351" s="81" t="s">
        <v>511</v>
      </c>
    </row>
    <row r="352" spans="1:11" ht="24" thickBot="1" x14ac:dyDescent="0.3">
      <c r="A352" s="80"/>
      <c r="B352" s="3" t="s">
        <v>8</v>
      </c>
      <c r="C352" s="5">
        <v>599</v>
      </c>
      <c r="D352" s="5">
        <v>599</v>
      </c>
      <c r="E352" s="5">
        <v>100</v>
      </c>
      <c r="F352" s="5">
        <v>599</v>
      </c>
      <c r="G352" s="17">
        <v>100</v>
      </c>
      <c r="H352" s="5">
        <v>599</v>
      </c>
      <c r="I352" s="28">
        <f t="shared" si="14"/>
        <v>100</v>
      </c>
      <c r="J352" s="82"/>
    </row>
    <row r="353" spans="1:11" ht="91.5" thickBot="1" x14ac:dyDescent="0.3">
      <c r="A353" s="79" t="s">
        <v>110</v>
      </c>
      <c r="B353" s="2" t="s">
        <v>370</v>
      </c>
      <c r="C353" s="4">
        <v>1498</v>
      </c>
      <c r="D353" s="4">
        <v>1458.9</v>
      </c>
      <c r="E353" s="5">
        <v>97.4</v>
      </c>
      <c r="F353" s="4">
        <v>1458.9</v>
      </c>
      <c r="G353" s="17">
        <v>97.4</v>
      </c>
      <c r="H353" s="4">
        <v>1458.9</v>
      </c>
      <c r="I353" s="28">
        <f t="shared" si="14"/>
        <v>97.389853137516695</v>
      </c>
      <c r="J353" s="81" t="s">
        <v>512</v>
      </c>
    </row>
    <row r="354" spans="1:11" ht="24" thickBot="1" x14ac:dyDescent="0.3">
      <c r="A354" s="80"/>
      <c r="B354" s="3" t="s">
        <v>8</v>
      </c>
      <c r="C354" s="4">
        <v>1498</v>
      </c>
      <c r="D354" s="4">
        <v>1458.9</v>
      </c>
      <c r="E354" s="5">
        <v>97.4</v>
      </c>
      <c r="F354" s="4">
        <v>1458.9</v>
      </c>
      <c r="G354" s="17">
        <v>97.4</v>
      </c>
      <c r="H354" s="4">
        <v>1458.9</v>
      </c>
      <c r="I354" s="28">
        <f t="shared" si="14"/>
        <v>97.389853137516695</v>
      </c>
      <c r="J354" s="82"/>
    </row>
    <row r="355" spans="1:11" ht="181.5" thickBot="1" x14ac:dyDescent="0.3">
      <c r="A355" s="79" t="s">
        <v>111</v>
      </c>
      <c r="B355" s="2" t="s">
        <v>635</v>
      </c>
      <c r="C355" s="4">
        <v>10000</v>
      </c>
      <c r="D355" s="5">
        <v>0</v>
      </c>
      <c r="E355" s="5">
        <v>0</v>
      </c>
      <c r="F355" s="5">
        <v>0</v>
      </c>
      <c r="G355" s="21">
        <v>0</v>
      </c>
      <c r="H355" s="5">
        <v>0</v>
      </c>
      <c r="I355" s="28">
        <f t="shared" si="14"/>
        <v>0</v>
      </c>
      <c r="J355" s="81" t="s">
        <v>513</v>
      </c>
    </row>
    <row r="356" spans="1:11" ht="24" thickBot="1" x14ac:dyDescent="0.3">
      <c r="A356" s="80"/>
      <c r="B356" s="3" t="s">
        <v>6</v>
      </c>
      <c r="C356" s="4">
        <v>10000</v>
      </c>
      <c r="D356" s="5">
        <v>0</v>
      </c>
      <c r="E356" s="5">
        <v>0</v>
      </c>
      <c r="F356" s="5">
        <v>0</v>
      </c>
      <c r="G356" s="21">
        <v>0</v>
      </c>
      <c r="H356" s="5">
        <v>0</v>
      </c>
      <c r="I356" s="28">
        <f t="shared" si="14"/>
        <v>0</v>
      </c>
      <c r="J356" s="82"/>
    </row>
    <row r="357" spans="1:11" ht="114" thickBot="1" x14ac:dyDescent="0.3">
      <c r="A357" s="79" t="s">
        <v>112</v>
      </c>
      <c r="B357" s="2" t="s">
        <v>636</v>
      </c>
      <c r="C357" s="5">
        <v>140.4</v>
      </c>
      <c r="D357" s="5">
        <v>140.4</v>
      </c>
      <c r="E357" s="5">
        <v>100</v>
      </c>
      <c r="F357" s="5">
        <v>140.4</v>
      </c>
      <c r="G357" s="17">
        <v>100</v>
      </c>
      <c r="H357" s="5">
        <v>140.4</v>
      </c>
      <c r="I357" s="28">
        <f t="shared" si="14"/>
        <v>100</v>
      </c>
      <c r="J357" s="81" t="s">
        <v>514</v>
      </c>
    </row>
    <row r="358" spans="1:11" ht="24" thickBot="1" x14ac:dyDescent="0.3">
      <c r="A358" s="80"/>
      <c r="B358" s="3" t="s">
        <v>8</v>
      </c>
      <c r="C358" s="5">
        <v>140.4</v>
      </c>
      <c r="D358" s="5">
        <v>140.4</v>
      </c>
      <c r="E358" s="5">
        <v>100</v>
      </c>
      <c r="F358" s="5">
        <v>140.4</v>
      </c>
      <c r="G358" s="17">
        <v>100</v>
      </c>
      <c r="H358" s="5">
        <v>140.4</v>
      </c>
      <c r="I358" s="28">
        <f t="shared" si="14"/>
        <v>100</v>
      </c>
      <c r="J358" s="82"/>
    </row>
    <row r="359" spans="1:11" ht="159" thickBot="1" x14ac:dyDescent="0.3">
      <c r="A359" s="79" t="s">
        <v>113</v>
      </c>
      <c r="B359" s="2" t="s">
        <v>637</v>
      </c>
      <c r="C359" s="5">
        <v>599.79999999999995</v>
      </c>
      <c r="D359" s="5">
        <v>599.79999999999995</v>
      </c>
      <c r="E359" s="5">
        <v>100</v>
      </c>
      <c r="F359" s="5">
        <v>599.79999999999995</v>
      </c>
      <c r="G359" s="17">
        <v>100</v>
      </c>
      <c r="H359" s="5">
        <v>599.79999999999995</v>
      </c>
      <c r="I359" s="28">
        <f t="shared" si="14"/>
        <v>100</v>
      </c>
      <c r="J359" s="81" t="s">
        <v>515</v>
      </c>
    </row>
    <row r="360" spans="1:11" ht="24" thickBot="1" x14ac:dyDescent="0.3">
      <c r="A360" s="80"/>
      <c r="B360" s="3" t="s">
        <v>8</v>
      </c>
      <c r="C360" s="5">
        <v>599.79999999999995</v>
      </c>
      <c r="D360" s="5">
        <v>599.79999999999995</v>
      </c>
      <c r="E360" s="5">
        <v>100</v>
      </c>
      <c r="F360" s="5">
        <v>599.79999999999995</v>
      </c>
      <c r="G360" s="17">
        <v>100</v>
      </c>
      <c r="H360" s="5">
        <v>599.79999999999995</v>
      </c>
      <c r="I360" s="28">
        <f t="shared" si="14"/>
        <v>100</v>
      </c>
      <c r="J360" s="82"/>
    </row>
    <row r="361" spans="1:11" ht="189" customHeight="1" thickBot="1" x14ac:dyDescent="0.35">
      <c r="A361" s="79" t="s">
        <v>114</v>
      </c>
      <c r="B361" s="2" t="s">
        <v>600</v>
      </c>
      <c r="C361" s="4">
        <v>250776</v>
      </c>
      <c r="D361" s="4">
        <v>250776</v>
      </c>
      <c r="E361" s="5">
        <v>100</v>
      </c>
      <c r="F361" s="4">
        <v>250776</v>
      </c>
      <c r="G361" s="17">
        <v>100</v>
      </c>
      <c r="H361" s="5">
        <v>0</v>
      </c>
      <c r="I361" s="28">
        <f t="shared" si="14"/>
        <v>0</v>
      </c>
      <c r="J361" s="81" t="s">
        <v>518</v>
      </c>
      <c r="K361" s="39"/>
    </row>
    <row r="362" spans="1:11" ht="24" thickBot="1" x14ac:dyDescent="0.3">
      <c r="A362" s="80"/>
      <c r="B362" s="3" t="s">
        <v>5</v>
      </c>
      <c r="C362" s="4">
        <v>243252.7</v>
      </c>
      <c r="D362" s="4">
        <v>243252.7</v>
      </c>
      <c r="E362" s="5">
        <v>100</v>
      </c>
      <c r="F362" s="4">
        <v>243252.7</v>
      </c>
      <c r="G362" s="17">
        <v>100</v>
      </c>
      <c r="H362" s="5">
        <v>0</v>
      </c>
      <c r="I362" s="28">
        <f t="shared" si="14"/>
        <v>0</v>
      </c>
      <c r="J362" s="82"/>
    </row>
    <row r="363" spans="1:11" ht="24" thickBot="1" x14ac:dyDescent="0.3">
      <c r="A363" s="80"/>
      <c r="B363" s="3" t="s">
        <v>6</v>
      </c>
      <c r="C363" s="4">
        <v>5015.5</v>
      </c>
      <c r="D363" s="4">
        <v>5015.5</v>
      </c>
      <c r="E363" s="5">
        <v>100</v>
      </c>
      <c r="F363" s="4">
        <v>5015.5</v>
      </c>
      <c r="G363" s="17">
        <v>100</v>
      </c>
      <c r="H363" s="5">
        <v>0</v>
      </c>
      <c r="I363" s="28">
        <f t="shared" si="14"/>
        <v>0</v>
      </c>
      <c r="J363" s="82"/>
    </row>
    <row r="364" spans="1:11" ht="24" thickBot="1" x14ac:dyDescent="0.3">
      <c r="A364" s="80"/>
      <c r="B364" s="3" t="s">
        <v>8</v>
      </c>
      <c r="C364" s="4">
        <v>2507.8000000000002</v>
      </c>
      <c r="D364" s="4">
        <v>2507.8000000000002</v>
      </c>
      <c r="E364" s="5">
        <v>100</v>
      </c>
      <c r="F364" s="4">
        <v>2507.8000000000002</v>
      </c>
      <c r="G364" s="17">
        <v>100</v>
      </c>
      <c r="H364" s="5">
        <v>0</v>
      </c>
      <c r="I364" s="28">
        <f t="shared" si="14"/>
        <v>0</v>
      </c>
      <c r="J364" s="82"/>
    </row>
    <row r="365" spans="1:11" s="1" customFormat="1" ht="97.5" customHeight="1" thickBot="1" x14ac:dyDescent="0.3">
      <c r="A365" s="52"/>
      <c r="B365" s="2" t="s">
        <v>516</v>
      </c>
      <c r="C365" s="4">
        <f>C366+C367+C368</f>
        <v>70776</v>
      </c>
      <c r="D365" s="4">
        <f>D366+D367+D368</f>
        <v>70776</v>
      </c>
      <c r="E365" s="10">
        <f>D365/C365%</f>
        <v>100</v>
      </c>
      <c r="F365" s="4">
        <f>F366+F367+F368</f>
        <v>70776</v>
      </c>
      <c r="G365" s="17">
        <f>F365/C365%</f>
        <v>100</v>
      </c>
      <c r="H365" s="6">
        <f>H366+H368</f>
        <v>0</v>
      </c>
      <c r="I365" s="11">
        <f t="shared" si="14"/>
        <v>0</v>
      </c>
      <c r="J365" s="116" t="s">
        <v>519</v>
      </c>
      <c r="K365" s="30"/>
    </row>
    <row r="366" spans="1:11" s="1" customFormat="1" ht="24" thickBot="1" x14ac:dyDescent="0.3">
      <c r="A366" s="52"/>
      <c r="B366" s="3" t="s">
        <v>5</v>
      </c>
      <c r="C366" s="4">
        <v>68652.7</v>
      </c>
      <c r="D366" s="4">
        <v>68652.7</v>
      </c>
      <c r="E366" s="10">
        <f t="shared" ref="E366:E368" si="18">D366/C366%</f>
        <v>100</v>
      </c>
      <c r="F366" s="4">
        <v>68652.7</v>
      </c>
      <c r="G366" s="17">
        <f t="shared" ref="G366:G372" si="19">F366/C366%</f>
        <v>100</v>
      </c>
      <c r="H366" s="6">
        <v>0</v>
      </c>
      <c r="I366" s="11">
        <f t="shared" si="14"/>
        <v>0</v>
      </c>
      <c r="J366" s="117"/>
      <c r="K366" s="30"/>
    </row>
    <row r="367" spans="1:11" s="1" customFormat="1" ht="24" thickBot="1" x14ac:dyDescent="0.3">
      <c r="A367" s="52"/>
      <c r="B367" s="3" t="s">
        <v>6</v>
      </c>
      <c r="C367" s="4">
        <v>1415.5</v>
      </c>
      <c r="D367" s="4">
        <v>1415.5</v>
      </c>
      <c r="E367" s="10">
        <f t="shared" si="18"/>
        <v>100</v>
      </c>
      <c r="F367" s="4">
        <v>1415.5</v>
      </c>
      <c r="G367" s="17">
        <f t="shared" si="19"/>
        <v>100</v>
      </c>
      <c r="H367" s="6">
        <v>0</v>
      </c>
      <c r="I367" s="11">
        <f t="shared" si="14"/>
        <v>0</v>
      </c>
      <c r="J367" s="117"/>
      <c r="K367" s="30"/>
    </row>
    <row r="368" spans="1:11" s="1" customFormat="1" ht="24" thickBot="1" x14ac:dyDescent="0.3">
      <c r="A368" s="52"/>
      <c r="B368" s="3" t="s">
        <v>8</v>
      </c>
      <c r="C368" s="4">
        <v>707.8</v>
      </c>
      <c r="D368" s="4">
        <v>707.8</v>
      </c>
      <c r="E368" s="10">
        <f t="shared" si="18"/>
        <v>100</v>
      </c>
      <c r="F368" s="4">
        <v>707.8</v>
      </c>
      <c r="G368" s="17">
        <f t="shared" si="19"/>
        <v>100</v>
      </c>
      <c r="H368" s="6">
        <v>0</v>
      </c>
      <c r="I368" s="11">
        <f t="shared" si="14"/>
        <v>0</v>
      </c>
      <c r="J368" s="118"/>
      <c r="K368" s="30"/>
    </row>
    <row r="369" spans="1:11" s="1" customFormat="1" ht="50.25" customHeight="1" thickBot="1" x14ac:dyDescent="0.3">
      <c r="A369" s="52"/>
      <c r="B369" s="2" t="s">
        <v>517</v>
      </c>
      <c r="C369" s="4">
        <f>C370+C371+C372</f>
        <v>180000</v>
      </c>
      <c r="D369" s="4">
        <f>D370+D371+D372</f>
        <v>180000</v>
      </c>
      <c r="E369" s="10">
        <f>D369/C369%</f>
        <v>100</v>
      </c>
      <c r="F369" s="4">
        <f>F370+F371+F372</f>
        <v>180000</v>
      </c>
      <c r="G369" s="17">
        <f t="shared" si="19"/>
        <v>100</v>
      </c>
      <c r="H369" s="6">
        <f>H370+H372</f>
        <v>0</v>
      </c>
      <c r="I369" s="11">
        <f t="shared" si="14"/>
        <v>0</v>
      </c>
      <c r="J369" s="116" t="s">
        <v>520</v>
      </c>
      <c r="K369" s="32"/>
    </row>
    <row r="370" spans="1:11" s="1" customFormat="1" ht="24" thickBot="1" x14ac:dyDescent="0.3">
      <c r="A370" s="52"/>
      <c r="B370" s="3" t="s">
        <v>5</v>
      </c>
      <c r="C370" s="4">
        <v>174600</v>
      </c>
      <c r="D370" s="4">
        <v>174600</v>
      </c>
      <c r="E370" s="10">
        <f t="shared" ref="E370:E372" si="20">D370/C370%</f>
        <v>100</v>
      </c>
      <c r="F370" s="4">
        <v>174600</v>
      </c>
      <c r="G370" s="17">
        <f t="shared" si="19"/>
        <v>100</v>
      </c>
      <c r="H370" s="6">
        <v>0</v>
      </c>
      <c r="I370" s="11">
        <f t="shared" si="14"/>
        <v>0</v>
      </c>
      <c r="J370" s="117"/>
      <c r="K370" s="30"/>
    </row>
    <row r="371" spans="1:11" s="1" customFormat="1" ht="24" thickBot="1" x14ac:dyDescent="0.3">
      <c r="A371" s="52"/>
      <c r="B371" s="3" t="s">
        <v>6</v>
      </c>
      <c r="C371" s="4">
        <v>3600</v>
      </c>
      <c r="D371" s="4">
        <v>3600</v>
      </c>
      <c r="E371" s="10">
        <f t="shared" si="20"/>
        <v>100</v>
      </c>
      <c r="F371" s="4">
        <v>3600</v>
      </c>
      <c r="G371" s="17">
        <f t="shared" si="19"/>
        <v>100</v>
      </c>
      <c r="H371" s="6">
        <v>0</v>
      </c>
      <c r="I371" s="11">
        <f t="shared" si="14"/>
        <v>0</v>
      </c>
      <c r="J371" s="117"/>
      <c r="K371" s="30"/>
    </row>
    <row r="372" spans="1:11" s="1" customFormat="1" ht="24" thickBot="1" x14ac:dyDescent="0.3">
      <c r="A372" s="52"/>
      <c r="B372" s="3" t="s">
        <v>8</v>
      </c>
      <c r="C372" s="4">
        <v>1800</v>
      </c>
      <c r="D372" s="4">
        <v>1800</v>
      </c>
      <c r="E372" s="10">
        <f t="shared" si="20"/>
        <v>100</v>
      </c>
      <c r="F372" s="4">
        <v>1800</v>
      </c>
      <c r="G372" s="17">
        <f t="shared" si="19"/>
        <v>100</v>
      </c>
      <c r="H372" s="6">
        <v>0</v>
      </c>
      <c r="I372" s="11">
        <f t="shared" si="14"/>
        <v>0</v>
      </c>
      <c r="J372" s="118"/>
      <c r="K372" s="30"/>
    </row>
    <row r="373" spans="1:11" ht="92.25" thickBot="1" x14ac:dyDescent="0.3">
      <c r="A373" s="79" t="s">
        <v>115</v>
      </c>
      <c r="B373" s="2" t="s">
        <v>638</v>
      </c>
      <c r="C373" s="5">
        <v>56.2</v>
      </c>
      <c r="D373" s="5">
        <v>56.2</v>
      </c>
      <c r="E373" s="5">
        <v>100</v>
      </c>
      <c r="F373" s="5">
        <v>54.7</v>
      </c>
      <c r="G373" s="17">
        <v>97.3</v>
      </c>
      <c r="H373" s="5">
        <v>54.7</v>
      </c>
      <c r="I373" s="28">
        <f t="shared" si="14"/>
        <v>97.330960854092524</v>
      </c>
      <c r="J373" s="81" t="s">
        <v>521</v>
      </c>
    </row>
    <row r="374" spans="1:11" ht="24" thickBot="1" x14ac:dyDescent="0.3">
      <c r="A374" s="80"/>
      <c r="B374" s="3" t="s">
        <v>8</v>
      </c>
      <c r="C374" s="5">
        <v>56.2</v>
      </c>
      <c r="D374" s="5">
        <v>56.2</v>
      </c>
      <c r="E374" s="5">
        <v>100</v>
      </c>
      <c r="F374" s="5">
        <v>54.7</v>
      </c>
      <c r="G374" s="17">
        <v>97.3</v>
      </c>
      <c r="H374" s="5">
        <v>54.7</v>
      </c>
      <c r="I374" s="28">
        <f t="shared" si="14"/>
        <v>97.330960854092524</v>
      </c>
      <c r="J374" s="82"/>
    </row>
    <row r="375" spans="1:11" ht="271.5" thickBot="1" x14ac:dyDescent="0.3">
      <c r="A375" s="79" t="s">
        <v>116</v>
      </c>
      <c r="B375" s="2" t="s">
        <v>639</v>
      </c>
      <c r="C375" s="4">
        <v>2796.4</v>
      </c>
      <c r="D375" s="4">
        <v>2796.4</v>
      </c>
      <c r="E375" s="5">
        <v>100</v>
      </c>
      <c r="F375" s="4">
        <v>2796.4</v>
      </c>
      <c r="G375" s="17">
        <v>100</v>
      </c>
      <c r="H375" s="4">
        <v>2796.4</v>
      </c>
      <c r="I375" s="28">
        <f t="shared" si="14"/>
        <v>100</v>
      </c>
      <c r="J375" s="81" t="s">
        <v>522</v>
      </c>
    </row>
    <row r="376" spans="1:11" ht="24" thickBot="1" x14ac:dyDescent="0.3">
      <c r="A376" s="80"/>
      <c r="B376" s="3" t="s">
        <v>8</v>
      </c>
      <c r="C376" s="4">
        <v>2796.4</v>
      </c>
      <c r="D376" s="4">
        <v>2796.4</v>
      </c>
      <c r="E376" s="5">
        <v>100</v>
      </c>
      <c r="F376" s="4">
        <v>2796.4</v>
      </c>
      <c r="G376" s="17">
        <v>100</v>
      </c>
      <c r="H376" s="4">
        <v>2796.4</v>
      </c>
      <c r="I376" s="28">
        <f t="shared" si="14"/>
        <v>100</v>
      </c>
      <c r="J376" s="82"/>
    </row>
    <row r="377" spans="1:11" ht="91.5" thickBot="1" x14ac:dyDescent="0.3">
      <c r="A377" s="79" t="s">
        <v>118</v>
      </c>
      <c r="B377" s="2" t="s">
        <v>372</v>
      </c>
      <c r="C377" s="4">
        <v>22556.1</v>
      </c>
      <c r="D377" s="4">
        <v>18188.900000000001</v>
      </c>
      <c r="E377" s="5">
        <v>80.599999999999994</v>
      </c>
      <c r="F377" s="4">
        <v>18188.900000000001</v>
      </c>
      <c r="G377" s="17">
        <v>80.599999999999994</v>
      </c>
      <c r="H377" s="4">
        <v>18188.900000000001</v>
      </c>
      <c r="I377" s="28">
        <f t="shared" si="14"/>
        <v>80.638496903276732</v>
      </c>
      <c r="J377" s="81"/>
    </row>
    <row r="378" spans="1:11" ht="24" thickBot="1" x14ac:dyDescent="0.3">
      <c r="A378" s="80"/>
      <c r="B378" s="3" t="s">
        <v>8</v>
      </c>
      <c r="C378" s="4">
        <v>22556.1</v>
      </c>
      <c r="D378" s="4">
        <v>18188.900000000001</v>
      </c>
      <c r="E378" s="5">
        <v>80.599999999999994</v>
      </c>
      <c r="F378" s="4">
        <v>18188.900000000001</v>
      </c>
      <c r="G378" s="17">
        <v>80.599999999999994</v>
      </c>
      <c r="H378" s="4">
        <v>18188.900000000001</v>
      </c>
      <c r="I378" s="28">
        <f t="shared" si="14"/>
        <v>80.638496903276732</v>
      </c>
      <c r="J378" s="82"/>
    </row>
    <row r="379" spans="1:11" ht="78.75" customHeight="1" thickBot="1" x14ac:dyDescent="0.3">
      <c r="A379" s="79" t="s">
        <v>119</v>
      </c>
      <c r="B379" s="2" t="s">
        <v>373</v>
      </c>
      <c r="C379" s="4">
        <v>18188.900000000001</v>
      </c>
      <c r="D379" s="4">
        <v>18188.900000000001</v>
      </c>
      <c r="E379" s="5">
        <v>100</v>
      </c>
      <c r="F379" s="4">
        <v>18188.900000000001</v>
      </c>
      <c r="G379" s="17">
        <v>100</v>
      </c>
      <c r="H379" s="4">
        <v>18188.900000000001</v>
      </c>
      <c r="I379" s="28">
        <f t="shared" si="14"/>
        <v>100</v>
      </c>
      <c r="J379" s="81" t="s">
        <v>523</v>
      </c>
    </row>
    <row r="380" spans="1:11" ht="24" thickBot="1" x14ac:dyDescent="0.3">
      <c r="A380" s="80"/>
      <c r="B380" s="3" t="s">
        <v>8</v>
      </c>
      <c r="C380" s="4">
        <v>18188.900000000001</v>
      </c>
      <c r="D380" s="4">
        <v>18188.900000000001</v>
      </c>
      <c r="E380" s="5">
        <v>100</v>
      </c>
      <c r="F380" s="4">
        <v>18188.900000000001</v>
      </c>
      <c r="G380" s="17">
        <v>100</v>
      </c>
      <c r="H380" s="4">
        <v>18188.900000000001</v>
      </c>
      <c r="I380" s="28">
        <f t="shared" si="14"/>
        <v>100</v>
      </c>
      <c r="J380" s="82"/>
    </row>
    <row r="381" spans="1:11" ht="159.75" thickBot="1" x14ac:dyDescent="0.3">
      <c r="A381" s="79" t="s">
        <v>120</v>
      </c>
      <c r="B381" s="2" t="s">
        <v>374</v>
      </c>
      <c r="C381" s="4">
        <v>4359.3</v>
      </c>
      <c r="D381" s="5">
        <v>0</v>
      </c>
      <c r="E381" s="5">
        <v>0</v>
      </c>
      <c r="F381" s="5">
        <v>0</v>
      </c>
      <c r="G381" s="21">
        <v>0</v>
      </c>
      <c r="H381" s="5">
        <v>0</v>
      </c>
      <c r="I381" s="28">
        <f t="shared" si="14"/>
        <v>0</v>
      </c>
      <c r="J381" s="81" t="s">
        <v>524</v>
      </c>
    </row>
    <row r="382" spans="1:11" ht="24" thickBot="1" x14ac:dyDescent="0.3">
      <c r="A382" s="80"/>
      <c r="B382" s="3" t="s">
        <v>8</v>
      </c>
      <c r="C382" s="4">
        <v>4359.3</v>
      </c>
      <c r="D382" s="5">
        <v>0</v>
      </c>
      <c r="E382" s="5">
        <v>0</v>
      </c>
      <c r="F382" s="5">
        <v>0</v>
      </c>
      <c r="G382" s="21">
        <v>0</v>
      </c>
      <c r="H382" s="5">
        <v>0</v>
      </c>
      <c r="I382" s="28">
        <f t="shared" si="14"/>
        <v>0</v>
      </c>
      <c r="J382" s="82"/>
    </row>
    <row r="383" spans="1:11" ht="181.5" thickBot="1" x14ac:dyDescent="0.3">
      <c r="A383" s="79" t="s">
        <v>121</v>
      </c>
      <c r="B383" s="2" t="s">
        <v>375</v>
      </c>
      <c r="C383" s="5">
        <v>7.9</v>
      </c>
      <c r="D383" s="5">
        <v>0</v>
      </c>
      <c r="E383" s="5">
        <v>0</v>
      </c>
      <c r="F383" s="5">
        <v>0</v>
      </c>
      <c r="G383" s="21">
        <v>0</v>
      </c>
      <c r="H383" s="5">
        <v>0</v>
      </c>
      <c r="I383" s="28">
        <f t="shared" si="14"/>
        <v>0</v>
      </c>
      <c r="J383" s="81" t="s">
        <v>122</v>
      </c>
    </row>
    <row r="384" spans="1:11" ht="24" thickBot="1" x14ac:dyDescent="0.3">
      <c r="A384" s="80"/>
      <c r="B384" s="3" t="s">
        <v>8</v>
      </c>
      <c r="C384" s="5">
        <v>7.9</v>
      </c>
      <c r="D384" s="5">
        <v>0</v>
      </c>
      <c r="E384" s="5">
        <v>0</v>
      </c>
      <c r="F384" s="5">
        <v>0</v>
      </c>
      <c r="G384" s="21">
        <v>0</v>
      </c>
      <c r="H384" s="5">
        <v>0</v>
      </c>
      <c r="I384" s="28">
        <f t="shared" si="14"/>
        <v>0</v>
      </c>
      <c r="J384" s="82"/>
    </row>
    <row r="385" spans="1:11" ht="114" thickBot="1" x14ac:dyDescent="0.3">
      <c r="A385" s="79" t="s">
        <v>123</v>
      </c>
      <c r="B385" s="2" t="s">
        <v>754</v>
      </c>
      <c r="C385" s="4">
        <v>2340.1999999999998</v>
      </c>
      <c r="D385" s="4">
        <v>2003.1</v>
      </c>
      <c r="E385" s="5">
        <v>85.6</v>
      </c>
      <c r="F385" s="4">
        <v>2003.1</v>
      </c>
      <c r="G385" s="17">
        <v>85.6</v>
      </c>
      <c r="H385" s="4">
        <v>2003.1</v>
      </c>
      <c r="I385" s="28">
        <f t="shared" si="14"/>
        <v>85.595248269378686</v>
      </c>
      <c r="J385" s="81"/>
    </row>
    <row r="386" spans="1:11" ht="24" thickBot="1" x14ac:dyDescent="0.3">
      <c r="A386" s="80"/>
      <c r="B386" s="3" t="s">
        <v>8</v>
      </c>
      <c r="C386" s="4">
        <v>2340.1999999999998</v>
      </c>
      <c r="D386" s="4">
        <v>2003.1</v>
      </c>
      <c r="E386" s="5">
        <v>85.6</v>
      </c>
      <c r="F386" s="4">
        <v>2003.1</v>
      </c>
      <c r="G386" s="17">
        <v>85.6</v>
      </c>
      <c r="H386" s="4">
        <v>2003.1</v>
      </c>
      <c r="I386" s="28">
        <f t="shared" si="14"/>
        <v>85.595248269378686</v>
      </c>
      <c r="J386" s="82"/>
    </row>
    <row r="387" spans="1:11" ht="136.5" thickBot="1" x14ac:dyDescent="0.3">
      <c r="A387" s="79" t="s">
        <v>124</v>
      </c>
      <c r="B387" s="2" t="s">
        <v>640</v>
      </c>
      <c r="C387" s="4">
        <v>2340.1999999999998</v>
      </c>
      <c r="D387" s="4">
        <v>2003.1</v>
      </c>
      <c r="E387" s="5">
        <v>85.6</v>
      </c>
      <c r="F387" s="4">
        <v>2003.1</v>
      </c>
      <c r="G387" s="17">
        <v>85.6</v>
      </c>
      <c r="H387" s="4">
        <v>2003.1</v>
      </c>
      <c r="I387" s="28">
        <f t="shared" si="14"/>
        <v>85.595248269378686</v>
      </c>
      <c r="J387" s="81" t="s">
        <v>525</v>
      </c>
    </row>
    <row r="388" spans="1:11" ht="24" thickBot="1" x14ac:dyDescent="0.3">
      <c r="A388" s="80"/>
      <c r="B388" s="3" t="s">
        <v>8</v>
      </c>
      <c r="C388" s="4">
        <v>2340.1999999999998</v>
      </c>
      <c r="D388" s="4">
        <v>2003.1</v>
      </c>
      <c r="E388" s="5">
        <v>85.6</v>
      </c>
      <c r="F388" s="4">
        <v>2003.1</v>
      </c>
      <c r="G388" s="17">
        <v>85.6</v>
      </c>
      <c r="H388" s="4">
        <v>2003.1</v>
      </c>
      <c r="I388" s="28">
        <f t="shared" si="14"/>
        <v>85.595248269378686</v>
      </c>
      <c r="J388" s="82"/>
    </row>
    <row r="389" spans="1:11" ht="46.5" thickBot="1" x14ac:dyDescent="0.3">
      <c r="A389" s="79" t="s">
        <v>125</v>
      </c>
      <c r="B389" s="2" t="s">
        <v>376</v>
      </c>
      <c r="C389" s="4">
        <v>23200</v>
      </c>
      <c r="D389" s="4">
        <v>23200</v>
      </c>
      <c r="E389" s="5">
        <v>100</v>
      </c>
      <c r="F389" s="4">
        <v>23200</v>
      </c>
      <c r="G389" s="17">
        <v>100</v>
      </c>
      <c r="H389" s="4">
        <v>23200</v>
      </c>
      <c r="I389" s="28">
        <f t="shared" si="14"/>
        <v>100</v>
      </c>
      <c r="J389" s="81"/>
    </row>
    <row r="390" spans="1:11" ht="24" thickBot="1" x14ac:dyDescent="0.3">
      <c r="A390" s="80"/>
      <c r="B390" s="3" t="s">
        <v>6</v>
      </c>
      <c r="C390" s="4">
        <v>21808</v>
      </c>
      <c r="D390" s="4">
        <v>21808</v>
      </c>
      <c r="E390" s="5">
        <v>100</v>
      </c>
      <c r="F390" s="4">
        <v>21808</v>
      </c>
      <c r="G390" s="17">
        <v>100</v>
      </c>
      <c r="H390" s="4">
        <v>21808</v>
      </c>
      <c r="I390" s="28">
        <f t="shared" si="14"/>
        <v>100</v>
      </c>
      <c r="J390" s="82"/>
    </row>
    <row r="391" spans="1:11" s="20" customFormat="1" ht="70.5" thickBot="1" x14ac:dyDescent="0.3">
      <c r="A391" s="80"/>
      <c r="B391" s="7" t="s">
        <v>7</v>
      </c>
      <c r="C391" s="8">
        <v>21808</v>
      </c>
      <c r="D391" s="8">
        <v>21808</v>
      </c>
      <c r="E391" s="9">
        <v>100</v>
      </c>
      <c r="F391" s="8">
        <v>21808</v>
      </c>
      <c r="G391" s="19">
        <v>100</v>
      </c>
      <c r="H391" s="8">
        <v>21808</v>
      </c>
      <c r="I391" s="47">
        <f t="shared" si="14"/>
        <v>100</v>
      </c>
      <c r="J391" s="82"/>
      <c r="K391" s="31"/>
    </row>
    <row r="392" spans="1:11" ht="24" thickBot="1" x14ac:dyDescent="0.3">
      <c r="A392" s="80"/>
      <c r="B392" s="3" t="s">
        <v>8</v>
      </c>
      <c r="C392" s="4">
        <v>1392</v>
      </c>
      <c r="D392" s="4">
        <v>1392</v>
      </c>
      <c r="E392" s="5">
        <v>100</v>
      </c>
      <c r="F392" s="4">
        <v>1392</v>
      </c>
      <c r="G392" s="17">
        <v>100</v>
      </c>
      <c r="H392" s="4">
        <v>1392</v>
      </c>
      <c r="I392" s="28">
        <f t="shared" si="14"/>
        <v>100</v>
      </c>
      <c r="J392" s="82"/>
    </row>
    <row r="393" spans="1:11" ht="114" thickBot="1" x14ac:dyDescent="0.3">
      <c r="A393" s="79" t="s">
        <v>126</v>
      </c>
      <c r="B393" s="2" t="s">
        <v>377</v>
      </c>
      <c r="C393" s="4">
        <v>23200</v>
      </c>
      <c r="D393" s="4">
        <v>23200</v>
      </c>
      <c r="E393" s="5">
        <v>100</v>
      </c>
      <c r="F393" s="4">
        <v>23200</v>
      </c>
      <c r="G393" s="17">
        <v>100</v>
      </c>
      <c r="H393" s="4">
        <v>23200</v>
      </c>
      <c r="I393" s="28">
        <f t="shared" si="14"/>
        <v>100</v>
      </c>
      <c r="J393" s="81" t="s">
        <v>526</v>
      </c>
    </row>
    <row r="394" spans="1:11" ht="24" thickBot="1" x14ac:dyDescent="0.3">
      <c r="A394" s="80"/>
      <c r="B394" s="3" t="s">
        <v>6</v>
      </c>
      <c r="C394" s="4">
        <v>21808</v>
      </c>
      <c r="D394" s="4">
        <v>21808</v>
      </c>
      <c r="E394" s="5">
        <v>100</v>
      </c>
      <c r="F394" s="4">
        <v>21808</v>
      </c>
      <c r="G394" s="17">
        <v>100</v>
      </c>
      <c r="H394" s="4">
        <v>21808</v>
      </c>
      <c r="I394" s="28">
        <f t="shared" si="14"/>
        <v>100</v>
      </c>
      <c r="J394" s="82"/>
    </row>
    <row r="395" spans="1:11" s="20" customFormat="1" ht="70.5" thickBot="1" x14ac:dyDescent="0.3">
      <c r="A395" s="80"/>
      <c r="B395" s="7" t="s">
        <v>7</v>
      </c>
      <c r="C395" s="8">
        <v>21808</v>
      </c>
      <c r="D395" s="8">
        <v>21808</v>
      </c>
      <c r="E395" s="9">
        <v>100</v>
      </c>
      <c r="F395" s="8">
        <v>21808</v>
      </c>
      <c r="G395" s="19">
        <v>100</v>
      </c>
      <c r="H395" s="8">
        <v>21808</v>
      </c>
      <c r="I395" s="47">
        <f t="shared" si="14"/>
        <v>100</v>
      </c>
      <c r="J395" s="82"/>
      <c r="K395" s="31"/>
    </row>
    <row r="396" spans="1:11" ht="24" thickBot="1" x14ac:dyDescent="0.3">
      <c r="A396" s="80"/>
      <c r="B396" s="3" t="s">
        <v>8</v>
      </c>
      <c r="C396" s="4">
        <v>1392</v>
      </c>
      <c r="D396" s="4">
        <v>1392</v>
      </c>
      <c r="E396" s="5">
        <v>100</v>
      </c>
      <c r="F396" s="4">
        <v>1392</v>
      </c>
      <c r="G396" s="17">
        <v>100</v>
      </c>
      <c r="H396" s="4">
        <v>1392</v>
      </c>
      <c r="I396" s="28">
        <f t="shared" si="14"/>
        <v>100</v>
      </c>
      <c r="J396" s="82"/>
    </row>
    <row r="397" spans="1:11" ht="69" thickBot="1" x14ac:dyDescent="0.3">
      <c r="A397" s="79" t="s">
        <v>127</v>
      </c>
      <c r="B397" s="2" t="s">
        <v>378</v>
      </c>
      <c r="C397" s="5">
        <v>278.5</v>
      </c>
      <c r="D397" s="5">
        <v>227.7</v>
      </c>
      <c r="E397" s="5">
        <v>81.8</v>
      </c>
      <c r="F397" s="5">
        <v>227.7</v>
      </c>
      <c r="G397" s="17">
        <v>81.8</v>
      </c>
      <c r="H397" s="5">
        <v>227.7</v>
      </c>
      <c r="I397" s="28">
        <f t="shared" si="14"/>
        <v>81.759425493716336</v>
      </c>
      <c r="J397" s="81"/>
    </row>
    <row r="398" spans="1:11" ht="24" thickBot="1" x14ac:dyDescent="0.3">
      <c r="A398" s="80"/>
      <c r="B398" s="3" t="s">
        <v>8</v>
      </c>
      <c r="C398" s="5">
        <v>278.5</v>
      </c>
      <c r="D398" s="5">
        <v>227.7</v>
      </c>
      <c r="E398" s="5">
        <v>81.8</v>
      </c>
      <c r="F398" s="5">
        <v>227.7</v>
      </c>
      <c r="G398" s="17">
        <v>81.8</v>
      </c>
      <c r="H398" s="5">
        <v>227.7</v>
      </c>
      <c r="I398" s="28">
        <f t="shared" ref="I398:I459" si="21">H398/C398*100</f>
        <v>81.759425493716336</v>
      </c>
      <c r="J398" s="82"/>
    </row>
    <row r="399" spans="1:11" ht="114" thickBot="1" x14ac:dyDescent="0.3">
      <c r="A399" s="79" t="s">
        <v>128</v>
      </c>
      <c r="B399" s="2" t="s">
        <v>379</v>
      </c>
      <c r="C399" s="5">
        <v>278.5</v>
      </c>
      <c r="D399" s="5">
        <v>227.7</v>
      </c>
      <c r="E399" s="5">
        <v>81.8</v>
      </c>
      <c r="F399" s="5">
        <v>227.7</v>
      </c>
      <c r="G399" s="17">
        <v>81.8</v>
      </c>
      <c r="H399" s="5">
        <v>227.7</v>
      </c>
      <c r="I399" s="28">
        <f t="shared" si="21"/>
        <v>81.759425493716336</v>
      </c>
      <c r="J399" s="81"/>
    </row>
    <row r="400" spans="1:11" ht="24" thickBot="1" x14ac:dyDescent="0.3">
      <c r="A400" s="80"/>
      <c r="B400" s="3" t="s">
        <v>8</v>
      </c>
      <c r="C400" s="5">
        <v>278.5</v>
      </c>
      <c r="D400" s="5">
        <v>227.7</v>
      </c>
      <c r="E400" s="5">
        <v>81.8</v>
      </c>
      <c r="F400" s="5">
        <v>227.7</v>
      </c>
      <c r="G400" s="17">
        <v>81.8</v>
      </c>
      <c r="H400" s="5">
        <v>227.7</v>
      </c>
      <c r="I400" s="28">
        <f t="shared" si="21"/>
        <v>81.759425493716336</v>
      </c>
      <c r="J400" s="82"/>
    </row>
    <row r="401" spans="1:10" ht="137.25" thickBot="1" x14ac:dyDescent="0.3">
      <c r="A401" s="79" t="s">
        <v>129</v>
      </c>
      <c r="B401" s="2" t="s">
        <v>380</v>
      </c>
      <c r="C401" s="5">
        <v>278.5</v>
      </c>
      <c r="D401" s="5">
        <v>227.7</v>
      </c>
      <c r="E401" s="5">
        <v>81.8</v>
      </c>
      <c r="F401" s="5">
        <v>227.7</v>
      </c>
      <c r="G401" s="17">
        <v>81.8</v>
      </c>
      <c r="H401" s="5">
        <v>227.7</v>
      </c>
      <c r="I401" s="28">
        <f t="shared" si="21"/>
        <v>81.759425493716336</v>
      </c>
      <c r="J401" s="81" t="s">
        <v>527</v>
      </c>
    </row>
    <row r="402" spans="1:10" ht="24" thickBot="1" x14ac:dyDescent="0.3">
      <c r="A402" s="80"/>
      <c r="B402" s="3" t="s">
        <v>8</v>
      </c>
      <c r="C402" s="5">
        <v>278.5</v>
      </c>
      <c r="D402" s="5">
        <v>227.7</v>
      </c>
      <c r="E402" s="5">
        <v>81.8</v>
      </c>
      <c r="F402" s="5">
        <v>227.7</v>
      </c>
      <c r="G402" s="17">
        <v>81.8</v>
      </c>
      <c r="H402" s="5">
        <v>227.7</v>
      </c>
      <c r="I402" s="28">
        <f t="shared" si="21"/>
        <v>81.759425493716336</v>
      </c>
      <c r="J402" s="82"/>
    </row>
    <row r="403" spans="1:10" ht="69.75" thickBot="1" x14ac:dyDescent="0.3">
      <c r="A403" s="79" t="s">
        <v>130</v>
      </c>
      <c r="B403" s="2" t="s">
        <v>759</v>
      </c>
      <c r="C403" s="4">
        <v>16300.9</v>
      </c>
      <c r="D403" s="4">
        <v>16300.9</v>
      </c>
      <c r="E403" s="5">
        <v>100</v>
      </c>
      <c r="F403" s="4">
        <v>16287.2</v>
      </c>
      <c r="G403" s="17">
        <v>99.9</v>
      </c>
      <c r="H403" s="4">
        <v>16287.2</v>
      </c>
      <c r="I403" s="28">
        <f t="shared" si="21"/>
        <v>99.91595556073591</v>
      </c>
      <c r="J403" s="81"/>
    </row>
    <row r="404" spans="1:10" ht="24" thickBot="1" x14ac:dyDescent="0.3">
      <c r="A404" s="80"/>
      <c r="B404" s="3" t="s">
        <v>8</v>
      </c>
      <c r="C404" s="4">
        <v>16300.9</v>
      </c>
      <c r="D404" s="4">
        <v>16300.9</v>
      </c>
      <c r="E404" s="5">
        <v>100</v>
      </c>
      <c r="F404" s="4">
        <v>16287.2</v>
      </c>
      <c r="G404" s="17">
        <v>99.9</v>
      </c>
      <c r="H404" s="4">
        <v>16287.2</v>
      </c>
      <c r="I404" s="28">
        <f t="shared" si="21"/>
        <v>99.91595556073591</v>
      </c>
      <c r="J404" s="82"/>
    </row>
    <row r="405" spans="1:10" ht="91.5" thickBot="1" x14ac:dyDescent="0.3">
      <c r="A405" s="79" t="s">
        <v>131</v>
      </c>
      <c r="B405" s="2" t="s">
        <v>381</v>
      </c>
      <c r="C405" s="4">
        <v>16300.9</v>
      </c>
      <c r="D405" s="4">
        <v>16300.9</v>
      </c>
      <c r="E405" s="5">
        <v>100</v>
      </c>
      <c r="F405" s="4">
        <v>16287.2</v>
      </c>
      <c r="G405" s="17">
        <v>99.9</v>
      </c>
      <c r="H405" s="4">
        <v>16287.2</v>
      </c>
      <c r="I405" s="28">
        <f t="shared" si="21"/>
        <v>99.91595556073591</v>
      </c>
      <c r="J405" s="81"/>
    </row>
    <row r="406" spans="1:10" ht="24" thickBot="1" x14ac:dyDescent="0.3">
      <c r="A406" s="80"/>
      <c r="B406" s="3" t="s">
        <v>8</v>
      </c>
      <c r="C406" s="4">
        <v>16300.9</v>
      </c>
      <c r="D406" s="4">
        <v>16300.9</v>
      </c>
      <c r="E406" s="5">
        <v>100</v>
      </c>
      <c r="F406" s="4">
        <v>16287.2</v>
      </c>
      <c r="G406" s="17">
        <v>99.9</v>
      </c>
      <c r="H406" s="4">
        <v>16287.2</v>
      </c>
      <c r="I406" s="28">
        <f t="shared" si="21"/>
        <v>99.91595556073591</v>
      </c>
      <c r="J406" s="82"/>
    </row>
    <row r="407" spans="1:10" ht="77.25" customHeight="1" thickBot="1" x14ac:dyDescent="0.3">
      <c r="A407" s="79" t="s">
        <v>132</v>
      </c>
      <c r="B407" s="2" t="s">
        <v>382</v>
      </c>
      <c r="C407" s="4">
        <v>2455.9</v>
      </c>
      <c r="D407" s="4">
        <v>2455.9</v>
      </c>
      <c r="E407" s="5">
        <v>100</v>
      </c>
      <c r="F407" s="4">
        <v>2455.9</v>
      </c>
      <c r="G407" s="17">
        <v>100</v>
      </c>
      <c r="H407" s="4">
        <v>2455.9</v>
      </c>
      <c r="I407" s="28">
        <f t="shared" si="21"/>
        <v>100</v>
      </c>
      <c r="J407" s="81" t="s">
        <v>529</v>
      </c>
    </row>
    <row r="408" spans="1:10" ht="24" thickBot="1" x14ac:dyDescent="0.3">
      <c r="A408" s="80"/>
      <c r="B408" s="3" t="s">
        <v>8</v>
      </c>
      <c r="C408" s="4">
        <v>2455.9</v>
      </c>
      <c r="D408" s="4">
        <v>2455.9</v>
      </c>
      <c r="E408" s="5">
        <v>100</v>
      </c>
      <c r="F408" s="4">
        <v>2455.9</v>
      </c>
      <c r="G408" s="17">
        <v>100</v>
      </c>
      <c r="H408" s="4">
        <v>2455.9</v>
      </c>
      <c r="I408" s="28">
        <f t="shared" si="21"/>
        <v>100</v>
      </c>
      <c r="J408" s="82"/>
    </row>
    <row r="409" spans="1:10" ht="162" customHeight="1" thickBot="1" x14ac:dyDescent="0.3">
      <c r="A409" s="79" t="s">
        <v>133</v>
      </c>
      <c r="B409" s="2" t="s">
        <v>383</v>
      </c>
      <c r="C409" s="4">
        <v>13845</v>
      </c>
      <c r="D409" s="4">
        <v>13845</v>
      </c>
      <c r="E409" s="5">
        <v>100</v>
      </c>
      <c r="F409" s="4">
        <v>13831.3</v>
      </c>
      <c r="G409" s="17">
        <v>99.9</v>
      </c>
      <c r="H409" s="4">
        <v>13831.3</v>
      </c>
      <c r="I409" s="28">
        <f t="shared" si="21"/>
        <v>99.901047309497997</v>
      </c>
      <c r="J409" s="81" t="s">
        <v>528</v>
      </c>
    </row>
    <row r="410" spans="1:10" ht="24" thickBot="1" x14ac:dyDescent="0.3">
      <c r="A410" s="80"/>
      <c r="B410" s="3" t="s">
        <v>8</v>
      </c>
      <c r="C410" s="4">
        <v>13845</v>
      </c>
      <c r="D410" s="4">
        <v>13845</v>
      </c>
      <c r="E410" s="5">
        <v>100</v>
      </c>
      <c r="F410" s="4">
        <v>13831.3</v>
      </c>
      <c r="G410" s="17">
        <v>99.9</v>
      </c>
      <c r="H410" s="4">
        <v>13831.3</v>
      </c>
      <c r="I410" s="28">
        <f t="shared" si="21"/>
        <v>99.901047309497997</v>
      </c>
      <c r="J410" s="82"/>
    </row>
    <row r="411" spans="1:10" ht="46.5" thickBot="1" x14ac:dyDescent="0.3">
      <c r="A411" s="79" t="s">
        <v>134</v>
      </c>
      <c r="B411" s="2" t="s">
        <v>384</v>
      </c>
      <c r="C411" s="4">
        <v>819078.8</v>
      </c>
      <c r="D411" s="4">
        <v>649681.5</v>
      </c>
      <c r="E411" s="5">
        <v>79.3</v>
      </c>
      <c r="F411" s="4">
        <v>649456.1</v>
      </c>
      <c r="G411" s="17">
        <v>79.3</v>
      </c>
      <c r="H411" s="4">
        <v>636749.5</v>
      </c>
      <c r="I411" s="28">
        <f t="shared" si="21"/>
        <v>77.739711978871867</v>
      </c>
      <c r="J411" s="81"/>
    </row>
    <row r="412" spans="1:10" ht="24" thickBot="1" x14ac:dyDescent="0.3">
      <c r="A412" s="80"/>
      <c r="B412" s="3" t="s">
        <v>6</v>
      </c>
      <c r="C412" s="4">
        <v>48619.4</v>
      </c>
      <c r="D412" s="4">
        <v>19719.400000000001</v>
      </c>
      <c r="E412" s="5">
        <v>40.6</v>
      </c>
      <c r="F412" s="4">
        <v>19719.400000000001</v>
      </c>
      <c r="G412" s="18">
        <v>40.6</v>
      </c>
      <c r="H412" s="4">
        <v>19719.400000000001</v>
      </c>
      <c r="I412" s="28">
        <f t="shared" si="21"/>
        <v>40.558707018186155</v>
      </c>
      <c r="J412" s="82"/>
    </row>
    <row r="413" spans="1:10" ht="24" thickBot="1" x14ac:dyDescent="0.3">
      <c r="A413" s="80"/>
      <c r="B413" s="3" t="s">
        <v>8</v>
      </c>
      <c r="C413" s="4">
        <v>770459.4</v>
      </c>
      <c r="D413" s="4">
        <v>629962.1</v>
      </c>
      <c r="E413" s="5">
        <v>81.8</v>
      </c>
      <c r="F413" s="4">
        <v>629736.69999999995</v>
      </c>
      <c r="G413" s="17">
        <v>81.7</v>
      </c>
      <c r="H413" s="4">
        <v>617030.1</v>
      </c>
      <c r="I413" s="28">
        <f t="shared" si="21"/>
        <v>80.085998042207024</v>
      </c>
      <c r="J413" s="82"/>
    </row>
    <row r="414" spans="1:10" ht="91.5" thickBot="1" x14ac:dyDescent="0.3">
      <c r="A414" s="79" t="s">
        <v>135</v>
      </c>
      <c r="B414" s="2" t="s">
        <v>385</v>
      </c>
      <c r="C414" s="4">
        <v>526988.4</v>
      </c>
      <c r="D414" s="4">
        <v>477980</v>
      </c>
      <c r="E414" s="5">
        <v>90.7</v>
      </c>
      <c r="F414" s="4">
        <v>477754.6</v>
      </c>
      <c r="G414" s="17">
        <v>90.7</v>
      </c>
      <c r="H414" s="4">
        <v>465048</v>
      </c>
      <c r="I414" s="28">
        <f t="shared" si="21"/>
        <v>88.246344701325484</v>
      </c>
      <c r="J414" s="81"/>
    </row>
    <row r="415" spans="1:10" ht="24" thickBot="1" x14ac:dyDescent="0.3">
      <c r="A415" s="80"/>
      <c r="B415" s="3" t="s">
        <v>6</v>
      </c>
      <c r="C415" s="4">
        <v>28900</v>
      </c>
      <c r="D415" s="5">
        <v>0</v>
      </c>
      <c r="E415" s="5">
        <v>0</v>
      </c>
      <c r="F415" s="5">
        <v>0</v>
      </c>
      <c r="G415" s="21">
        <v>0</v>
      </c>
      <c r="H415" s="5">
        <v>0</v>
      </c>
      <c r="I415" s="28">
        <f t="shared" si="21"/>
        <v>0</v>
      </c>
      <c r="J415" s="82"/>
    </row>
    <row r="416" spans="1:10" ht="24" thickBot="1" x14ac:dyDescent="0.3">
      <c r="A416" s="80"/>
      <c r="B416" s="3" t="s">
        <v>8</v>
      </c>
      <c r="C416" s="4">
        <v>498088.4</v>
      </c>
      <c r="D416" s="4">
        <v>477980</v>
      </c>
      <c r="E416" s="5">
        <v>96</v>
      </c>
      <c r="F416" s="4">
        <v>477754.6</v>
      </c>
      <c r="G416" s="17">
        <v>95.9</v>
      </c>
      <c r="H416" s="4">
        <v>465048</v>
      </c>
      <c r="I416" s="28">
        <f t="shared" si="21"/>
        <v>93.366559028477667</v>
      </c>
      <c r="J416" s="82"/>
    </row>
    <row r="417" spans="1:11" ht="77.25" customHeight="1" thickBot="1" x14ac:dyDescent="0.3">
      <c r="A417" s="79" t="s">
        <v>136</v>
      </c>
      <c r="B417" s="2" t="s">
        <v>386</v>
      </c>
      <c r="C417" s="4">
        <v>3057.7</v>
      </c>
      <c r="D417" s="4">
        <v>1305.4000000000001</v>
      </c>
      <c r="E417" s="5">
        <v>42.7</v>
      </c>
      <c r="F417" s="4">
        <v>1305.4000000000001</v>
      </c>
      <c r="G417" s="18">
        <v>42.7</v>
      </c>
      <c r="H417" s="4">
        <v>1305.4000000000001</v>
      </c>
      <c r="I417" s="28">
        <f t="shared" si="21"/>
        <v>42.692219642214738</v>
      </c>
      <c r="J417" s="81" t="s">
        <v>530</v>
      </c>
      <c r="K417" s="34"/>
    </row>
    <row r="418" spans="1:11" ht="24" thickBot="1" x14ac:dyDescent="0.3">
      <c r="A418" s="80"/>
      <c r="B418" s="3" t="s">
        <v>8</v>
      </c>
      <c r="C418" s="4">
        <v>3057.7</v>
      </c>
      <c r="D418" s="4">
        <v>1305.4000000000001</v>
      </c>
      <c r="E418" s="5">
        <v>42.7</v>
      </c>
      <c r="F418" s="4">
        <v>1305.4000000000001</v>
      </c>
      <c r="G418" s="18">
        <v>42.7</v>
      </c>
      <c r="H418" s="4">
        <v>1305.4000000000001</v>
      </c>
      <c r="I418" s="28">
        <f t="shared" si="21"/>
        <v>42.692219642214738</v>
      </c>
      <c r="J418" s="82"/>
    </row>
    <row r="419" spans="1:11" ht="159" thickBot="1" x14ac:dyDescent="0.3">
      <c r="A419" s="79" t="s">
        <v>137</v>
      </c>
      <c r="B419" s="2" t="s">
        <v>387</v>
      </c>
      <c r="C419" s="4">
        <v>5368</v>
      </c>
      <c r="D419" s="4">
        <v>5367.9</v>
      </c>
      <c r="E419" s="5">
        <v>100</v>
      </c>
      <c r="F419" s="4">
        <v>5367.9</v>
      </c>
      <c r="G419" s="17">
        <v>100</v>
      </c>
      <c r="H419" s="4">
        <v>5367.9</v>
      </c>
      <c r="I419" s="28">
        <f t="shared" si="21"/>
        <v>99.998137108792832</v>
      </c>
      <c r="J419" s="81" t="s">
        <v>565</v>
      </c>
    </row>
    <row r="420" spans="1:11" ht="24" thickBot="1" x14ac:dyDescent="0.3">
      <c r="A420" s="80"/>
      <c r="B420" s="3" t="s">
        <v>8</v>
      </c>
      <c r="C420" s="4">
        <v>5368</v>
      </c>
      <c r="D420" s="4">
        <v>5367.9</v>
      </c>
      <c r="E420" s="5">
        <v>100</v>
      </c>
      <c r="F420" s="4">
        <v>5367.9</v>
      </c>
      <c r="G420" s="17">
        <v>100</v>
      </c>
      <c r="H420" s="4">
        <v>5367.9</v>
      </c>
      <c r="I420" s="28">
        <f t="shared" si="21"/>
        <v>99.998137108792832</v>
      </c>
      <c r="J420" s="82"/>
    </row>
    <row r="421" spans="1:11" ht="366" customHeight="1" thickBot="1" x14ac:dyDescent="0.35">
      <c r="A421" s="79" t="s">
        <v>138</v>
      </c>
      <c r="B421" s="2" t="s">
        <v>388</v>
      </c>
      <c r="C421" s="4">
        <v>56531.6</v>
      </c>
      <c r="D421" s="4">
        <v>47485.9</v>
      </c>
      <c r="E421" s="5">
        <v>84</v>
      </c>
      <c r="F421" s="4">
        <v>47260.5</v>
      </c>
      <c r="G421" s="17">
        <v>83.6</v>
      </c>
      <c r="H421" s="4">
        <v>47260.5</v>
      </c>
      <c r="I421" s="28">
        <f t="shared" si="21"/>
        <v>83.60014575918602</v>
      </c>
      <c r="J421" s="81" t="s">
        <v>531</v>
      </c>
      <c r="K421" s="33"/>
    </row>
    <row r="422" spans="1:11" ht="24" thickBot="1" x14ac:dyDescent="0.3">
      <c r="A422" s="80"/>
      <c r="B422" s="3" t="s">
        <v>8</v>
      </c>
      <c r="C422" s="4">
        <v>56531.6</v>
      </c>
      <c r="D422" s="4">
        <v>47485.9</v>
      </c>
      <c r="E422" s="5">
        <v>84</v>
      </c>
      <c r="F422" s="4">
        <v>47260.5</v>
      </c>
      <c r="G422" s="17">
        <v>83.6</v>
      </c>
      <c r="H422" s="4">
        <v>47260.5</v>
      </c>
      <c r="I422" s="28">
        <f t="shared" si="21"/>
        <v>83.60014575918602</v>
      </c>
      <c r="J422" s="82"/>
    </row>
    <row r="423" spans="1:11" ht="271.5" thickBot="1" x14ac:dyDescent="0.3">
      <c r="A423" s="79" t="s">
        <v>139</v>
      </c>
      <c r="B423" s="2" t="s">
        <v>641</v>
      </c>
      <c r="C423" s="4">
        <v>14460.4</v>
      </c>
      <c r="D423" s="4">
        <v>13476</v>
      </c>
      <c r="E423" s="5">
        <v>93.2</v>
      </c>
      <c r="F423" s="4">
        <v>13476</v>
      </c>
      <c r="G423" s="17">
        <v>93.2</v>
      </c>
      <c r="H423" s="4">
        <v>13476</v>
      </c>
      <c r="I423" s="28">
        <f t="shared" si="21"/>
        <v>93.192442809327545</v>
      </c>
      <c r="J423" s="81" t="s">
        <v>534</v>
      </c>
    </row>
    <row r="424" spans="1:11" ht="24" thickBot="1" x14ac:dyDescent="0.3">
      <c r="A424" s="80"/>
      <c r="B424" s="3" t="s">
        <v>8</v>
      </c>
      <c r="C424" s="4">
        <v>14460.4</v>
      </c>
      <c r="D424" s="4">
        <v>13476</v>
      </c>
      <c r="E424" s="5">
        <v>93.2</v>
      </c>
      <c r="F424" s="4">
        <v>13476</v>
      </c>
      <c r="G424" s="17">
        <v>93.2</v>
      </c>
      <c r="H424" s="4">
        <v>13476</v>
      </c>
      <c r="I424" s="28">
        <f t="shared" si="21"/>
        <v>93.192442809327545</v>
      </c>
      <c r="J424" s="82"/>
    </row>
    <row r="425" spans="1:11" ht="136.5" thickBot="1" x14ac:dyDescent="0.3">
      <c r="A425" s="79" t="s">
        <v>140</v>
      </c>
      <c r="B425" s="2" t="s">
        <v>389</v>
      </c>
      <c r="C425" s="4">
        <f>C426</f>
        <v>254224.4</v>
      </c>
      <c r="D425" s="4">
        <f>D426</f>
        <v>253834.2</v>
      </c>
      <c r="E425" s="5">
        <v>99.7</v>
      </c>
      <c r="F425" s="4">
        <f>F426</f>
        <v>253834.2</v>
      </c>
      <c r="G425" s="17">
        <v>99.7</v>
      </c>
      <c r="H425" s="4">
        <f>H426</f>
        <v>253834.2</v>
      </c>
      <c r="I425" s="28">
        <f t="shared" si="21"/>
        <v>99.846513552593692</v>
      </c>
      <c r="J425" s="81" t="s">
        <v>532</v>
      </c>
    </row>
    <row r="426" spans="1:11" ht="24" thickBot="1" x14ac:dyDescent="0.3">
      <c r="A426" s="80"/>
      <c r="B426" s="3" t="s">
        <v>8</v>
      </c>
      <c r="C426" s="4">
        <f>135096.4+119128</f>
        <v>254224.4</v>
      </c>
      <c r="D426" s="4">
        <f>134706.2+119128</f>
        <v>253834.2</v>
      </c>
      <c r="E426" s="5">
        <v>99.7</v>
      </c>
      <c r="F426" s="4">
        <f>134706.2+119128</f>
        <v>253834.2</v>
      </c>
      <c r="G426" s="17">
        <v>99.7</v>
      </c>
      <c r="H426" s="4">
        <f>134706.2+119128</f>
        <v>253834.2</v>
      </c>
      <c r="I426" s="28">
        <f t="shared" si="21"/>
        <v>99.846513552593692</v>
      </c>
      <c r="J426" s="82"/>
    </row>
    <row r="427" spans="1:11" ht="99" customHeight="1" thickBot="1" x14ac:dyDescent="0.3">
      <c r="A427" s="79" t="s">
        <v>141</v>
      </c>
      <c r="B427" s="2" t="s">
        <v>390</v>
      </c>
      <c r="C427" s="4">
        <v>1657.6</v>
      </c>
      <c r="D427" s="4">
        <v>1457.5</v>
      </c>
      <c r="E427" s="5">
        <v>87.9</v>
      </c>
      <c r="F427" s="4">
        <v>1457.5</v>
      </c>
      <c r="G427" s="17">
        <v>87.9</v>
      </c>
      <c r="H427" s="4">
        <v>1457.5</v>
      </c>
      <c r="I427" s="28">
        <f t="shared" si="21"/>
        <v>87.928330115830121</v>
      </c>
      <c r="J427" s="81" t="s">
        <v>533</v>
      </c>
      <c r="K427" s="32"/>
    </row>
    <row r="428" spans="1:11" ht="24" thickBot="1" x14ac:dyDescent="0.3">
      <c r="A428" s="80"/>
      <c r="B428" s="3" t="s">
        <v>8</v>
      </c>
      <c r="C428" s="4">
        <v>1657.6</v>
      </c>
      <c r="D428" s="4">
        <v>1457.5</v>
      </c>
      <c r="E428" s="5">
        <v>87.9</v>
      </c>
      <c r="F428" s="4">
        <v>1457.5</v>
      </c>
      <c r="G428" s="17">
        <v>87.9</v>
      </c>
      <c r="H428" s="4">
        <v>1457.5</v>
      </c>
      <c r="I428" s="28">
        <f t="shared" si="21"/>
        <v>87.928330115830121</v>
      </c>
      <c r="J428" s="82"/>
    </row>
    <row r="429" spans="1:11" ht="249" thickBot="1" x14ac:dyDescent="0.35">
      <c r="A429" s="79" t="s">
        <v>142</v>
      </c>
      <c r="B429" s="2" t="s">
        <v>642</v>
      </c>
      <c r="C429" s="4">
        <v>85057.1</v>
      </c>
      <c r="D429" s="4">
        <v>85057.1</v>
      </c>
      <c r="E429" s="5">
        <v>100</v>
      </c>
      <c r="F429" s="4">
        <v>85057.1</v>
      </c>
      <c r="G429" s="17">
        <v>100</v>
      </c>
      <c r="H429" s="4">
        <v>85057.1</v>
      </c>
      <c r="I429" s="28">
        <f t="shared" si="21"/>
        <v>100</v>
      </c>
      <c r="J429" s="81" t="s">
        <v>535</v>
      </c>
      <c r="K429" s="33"/>
    </row>
    <row r="430" spans="1:11" ht="24" thickBot="1" x14ac:dyDescent="0.3">
      <c r="A430" s="80"/>
      <c r="B430" s="3" t="s">
        <v>8</v>
      </c>
      <c r="C430" s="4">
        <v>85057.1</v>
      </c>
      <c r="D430" s="4">
        <v>85057.1</v>
      </c>
      <c r="E430" s="5">
        <v>100</v>
      </c>
      <c r="F430" s="4">
        <v>85057.1</v>
      </c>
      <c r="G430" s="17">
        <v>100</v>
      </c>
      <c r="H430" s="4">
        <v>85057.1</v>
      </c>
      <c r="I430" s="28">
        <f t="shared" si="21"/>
        <v>100</v>
      </c>
      <c r="J430" s="82"/>
    </row>
    <row r="431" spans="1:11" ht="105.75" customHeight="1" thickBot="1" x14ac:dyDescent="0.3">
      <c r="A431" s="79" t="s">
        <v>143</v>
      </c>
      <c r="B431" s="2" t="s">
        <v>643</v>
      </c>
      <c r="C431" s="4">
        <v>29929.200000000001</v>
      </c>
      <c r="D431" s="4">
        <v>25765</v>
      </c>
      <c r="E431" s="5">
        <v>86.1</v>
      </c>
      <c r="F431" s="4">
        <v>25765</v>
      </c>
      <c r="G431" s="17">
        <v>86.1</v>
      </c>
      <c r="H431" s="4">
        <v>13058.4</v>
      </c>
      <c r="I431" s="28">
        <f t="shared" si="21"/>
        <v>43.630969087045422</v>
      </c>
      <c r="J431" s="81" t="s">
        <v>536</v>
      </c>
    </row>
    <row r="432" spans="1:11" ht="24" thickBot="1" x14ac:dyDescent="0.3">
      <c r="A432" s="80"/>
      <c r="B432" s="3" t="s">
        <v>8</v>
      </c>
      <c r="C432" s="4">
        <v>29929.200000000001</v>
      </c>
      <c r="D432" s="4">
        <v>25765</v>
      </c>
      <c r="E432" s="5">
        <v>86.1</v>
      </c>
      <c r="F432" s="4">
        <v>25765</v>
      </c>
      <c r="G432" s="17">
        <v>86.1</v>
      </c>
      <c r="H432" s="4">
        <v>13058.4</v>
      </c>
      <c r="I432" s="28">
        <f t="shared" si="21"/>
        <v>43.630969087045422</v>
      </c>
      <c r="J432" s="82"/>
    </row>
    <row r="433" spans="1:10" ht="137.25" thickBot="1" x14ac:dyDescent="0.3">
      <c r="A433" s="79" t="s">
        <v>144</v>
      </c>
      <c r="B433" s="2" t="s">
        <v>760</v>
      </c>
      <c r="C433" s="5">
        <v>350</v>
      </c>
      <c r="D433" s="5">
        <v>350</v>
      </c>
      <c r="E433" s="5">
        <v>100</v>
      </c>
      <c r="F433" s="5">
        <v>350</v>
      </c>
      <c r="G433" s="17">
        <v>100</v>
      </c>
      <c r="H433" s="5">
        <v>350</v>
      </c>
      <c r="I433" s="28">
        <f t="shared" si="21"/>
        <v>100</v>
      </c>
      <c r="J433" s="81" t="s">
        <v>537</v>
      </c>
    </row>
    <row r="434" spans="1:10" ht="24" thickBot="1" x14ac:dyDescent="0.3">
      <c r="A434" s="80"/>
      <c r="B434" s="3" t="s">
        <v>8</v>
      </c>
      <c r="C434" s="5">
        <v>350</v>
      </c>
      <c r="D434" s="5">
        <v>350</v>
      </c>
      <c r="E434" s="5">
        <v>100</v>
      </c>
      <c r="F434" s="5">
        <v>350</v>
      </c>
      <c r="G434" s="17">
        <v>100</v>
      </c>
      <c r="H434" s="5">
        <v>350</v>
      </c>
      <c r="I434" s="28">
        <f t="shared" si="21"/>
        <v>100</v>
      </c>
      <c r="J434" s="82"/>
    </row>
    <row r="435" spans="1:10" ht="114" thickBot="1" x14ac:dyDescent="0.3">
      <c r="A435" s="79" t="s">
        <v>145</v>
      </c>
      <c r="B435" s="2" t="s">
        <v>644</v>
      </c>
      <c r="C435" s="5">
        <v>260</v>
      </c>
      <c r="D435" s="5">
        <v>260</v>
      </c>
      <c r="E435" s="5">
        <v>100</v>
      </c>
      <c r="F435" s="5">
        <v>260</v>
      </c>
      <c r="G435" s="17">
        <v>100</v>
      </c>
      <c r="H435" s="5">
        <v>260</v>
      </c>
      <c r="I435" s="28">
        <f t="shared" si="21"/>
        <v>100</v>
      </c>
      <c r="J435" s="81" t="s">
        <v>538</v>
      </c>
    </row>
    <row r="436" spans="1:10" ht="24" thickBot="1" x14ac:dyDescent="0.3">
      <c r="A436" s="80"/>
      <c r="B436" s="3" t="s">
        <v>8</v>
      </c>
      <c r="C436" s="5">
        <v>260</v>
      </c>
      <c r="D436" s="5">
        <v>260</v>
      </c>
      <c r="E436" s="5">
        <v>100</v>
      </c>
      <c r="F436" s="5">
        <v>260</v>
      </c>
      <c r="G436" s="17">
        <v>100</v>
      </c>
      <c r="H436" s="5">
        <v>260</v>
      </c>
      <c r="I436" s="28">
        <f t="shared" si="21"/>
        <v>100</v>
      </c>
      <c r="J436" s="82"/>
    </row>
    <row r="437" spans="1:10" ht="136.5" thickBot="1" x14ac:dyDescent="0.3">
      <c r="A437" s="79" t="s">
        <v>146</v>
      </c>
      <c r="B437" s="2" t="s">
        <v>645</v>
      </c>
      <c r="C437" s="4">
        <v>43621</v>
      </c>
      <c r="D437" s="4">
        <v>43621</v>
      </c>
      <c r="E437" s="5">
        <v>100</v>
      </c>
      <c r="F437" s="4">
        <v>43621</v>
      </c>
      <c r="G437" s="17">
        <v>100</v>
      </c>
      <c r="H437" s="4">
        <v>43621</v>
      </c>
      <c r="I437" s="28">
        <f t="shared" si="21"/>
        <v>100</v>
      </c>
      <c r="J437" s="81" t="s">
        <v>539</v>
      </c>
    </row>
    <row r="438" spans="1:10" ht="24" thickBot="1" x14ac:dyDescent="0.3">
      <c r="A438" s="80"/>
      <c r="B438" s="3" t="s">
        <v>8</v>
      </c>
      <c r="C438" s="4">
        <v>43621</v>
      </c>
      <c r="D438" s="4">
        <v>43621</v>
      </c>
      <c r="E438" s="5">
        <v>100</v>
      </c>
      <c r="F438" s="4">
        <v>43621</v>
      </c>
      <c r="G438" s="17">
        <v>100</v>
      </c>
      <c r="H438" s="4">
        <v>43621</v>
      </c>
      <c r="I438" s="28">
        <f t="shared" si="21"/>
        <v>100</v>
      </c>
      <c r="J438" s="82"/>
    </row>
    <row r="439" spans="1:10" ht="91.5" thickBot="1" x14ac:dyDescent="0.3">
      <c r="A439" s="79" t="s">
        <v>147</v>
      </c>
      <c r="B439" s="2" t="s">
        <v>646</v>
      </c>
      <c r="C439" s="4">
        <v>3571.4</v>
      </c>
      <c r="D439" s="5">
        <v>0</v>
      </c>
      <c r="E439" s="5">
        <v>0</v>
      </c>
      <c r="F439" s="5">
        <v>0</v>
      </c>
      <c r="G439" s="21">
        <v>0</v>
      </c>
      <c r="H439" s="5">
        <v>0</v>
      </c>
      <c r="I439" s="28">
        <f t="shared" si="21"/>
        <v>0</v>
      </c>
      <c r="J439" s="81" t="s">
        <v>148</v>
      </c>
    </row>
    <row r="440" spans="1:10" ht="24" thickBot="1" x14ac:dyDescent="0.3">
      <c r="A440" s="80"/>
      <c r="B440" s="3" t="s">
        <v>8</v>
      </c>
      <c r="C440" s="4">
        <v>3571.4</v>
      </c>
      <c r="D440" s="5">
        <v>0</v>
      </c>
      <c r="E440" s="5">
        <v>0</v>
      </c>
      <c r="F440" s="5">
        <v>0</v>
      </c>
      <c r="G440" s="21">
        <v>0</v>
      </c>
      <c r="H440" s="5">
        <v>0</v>
      </c>
      <c r="I440" s="28">
        <f t="shared" si="21"/>
        <v>0</v>
      </c>
      <c r="J440" s="82"/>
    </row>
    <row r="441" spans="1:10" ht="181.5" thickBot="1" x14ac:dyDescent="0.3">
      <c r="A441" s="79" t="s">
        <v>149</v>
      </c>
      <c r="B441" s="2" t="s">
        <v>371</v>
      </c>
      <c r="C441" s="4">
        <v>28900</v>
      </c>
      <c r="D441" s="5">
        <v>0</v>
      </c>
      <c r="E441" s="5">
        <v>0</v>
      </c>
      <c r="F441" s="5">
        <v>0</v>
      </c>
      <c r="G441" s="21">
        <v>0</v>
      </c>
      <c r="H441" s="5">
        <v>0</v>
      </c>
      <c r="I441" s="28">
        <f t="shared" si="21"/>
        <v>0</v>
      </c>
      <c r="J441" s="81" t="s">
        <v>540</v>
      </c>
    </row>
    <row r="442" spans="1:10" ht="24" thickBot="1" x14ac:dyDescent="0.3">
      <c r="A442" s="80"/>
      <c r="B442" s="3" t="s">
        <v>6</v>
      </c>
      <c r="C442" s="4">
        <v>28900</v>
      </c>
      <c r="D442" s="5">
        <v>0</v>
      </c>
      <c r="E442" s="5">
        <v>0</v>
      </c>
      <c r="F442" s="5">
        <v>0</v>
      </c>
      <c r="G442" s="21">
        <v>0</v>
      </c>
      <c r="H442" s="5">
        <v>0</v>
      </c>
      <c r="I442" s="28">
        <f t="shared" si="21"/>
        <v>0</v>
      </c>
      <c r="J442" s="82"/>
    </row>
    <row r="443" spans="1:10" ht="46.5" thickBot="1" x14ac:dyDescent="0.3">
      <c r="A443" s="79" t="s">
        <v>150</v>
      </c>
      <c r="B443" s="2" t="s">
        <v>391</v>
      </c>
      <c r="C443" s="4">
        <v>109977.8</v>
      </c>
      <c r="D443" s="4">
        <v>82152.800000000003</v>
      </c>
      <c r="E443" s="5">
        <v>74.7</v>
      </c>
      <c r="F443" s="4">
        <v>82152.800000000003</v>
      </c>
      <c r="G443" s="17">
        <v>74.7</v>
      </c>
      <c r="H443" s="4">
        <v>82152.800000000003</v>
      </c>
      <c r="I443" s="28">
        <f t="shared" si="21"/>
        <v>74.699439341394353</v>
      </c>
      <c r="J443" s="81"/>
    </row>
    <row r="444" spans="1:10" ht="24" thickBot="1" x14ac:dyDescent="0.3">
      <c r="A444" s="80"/>
      <c r="B444" s="3" t="s">
        <v>6</v>
      </c>
      <c r="C444" s="4">
        <v>19719.400000000001</v>
      </c>
      <c r="D444" s="4">
        <v>19719.400000000001</v>
      </c>
      <c r="E444" s="5">
        <v>100</v>
      </c>
      <c r="F444" s="4">
        <v>19719.400000000001</v>
      </c>
      <c r="G444" s="17">
        <v>100</v>
      </c>
      <c r="H444" s="4">
        <v>19719.400000000001</v>
      </c>
      <c r="I444" s="28">
        <f t="shared" si="21"/>
        <v>100</v>
      </c>
      <c r="J444" s="82"/>
    </row>
    <row r="445" spans="1:10" ht="24" thickBot="1" x14ac:dyDescent="0.3">
      <c r="A445" s="80"/>
      <c r="B445" s="3" t="s">
        <v>8</v>
      </c>
      <c r="C445" s="4">
        <v>90258.4</v>
      </c>
      <c r="D445" s="4">
        <v>62433.4</v>
      </c>
      <c r="E445" s="5">
        <v>69.2</v>
      </c>
      <c r="F445" s="4">
        <v>62433.4</v>
      </c>
      <c r="G445" s="18">
        <v>69.2</v>
      </c>
      <c r="H445" s="4">
        <v>62433.4</v>
      </c>
      <c r="I445" s="28">
        <f t="shared" si="21"/>
        <v>69.171844393430433</v>
      </c>
      <c r="J445" s="82"/>
    </row>
    <row r="446" spans="1:10" ht="188.25" customHeight="1" thickBot="1" x14ac:dyDescent="0.3">
      <c r="A446" s="79" t="s">
        <v>151</v>
      </c>
      <c r="B446" s="2" t="s">
        <v>392</v>
      </c>
      <c r="C446" s="4">
        <v>109977.8</v>
      </c>
      <c r="D446" s="4">
        <v>82152.800000000003</v>
      </c>
      <c r="E446" s="5">
        <v>74.7</v>
      </c>
      <c r="F446" s="4">
        <v>82152.800000000003</v>
      </c>
      <c r="G446" s="17">
        <v>74.7</v>
      </c>
      <c r="H446" s="4">
        <v>82152.800000000003</v>
      </c>
      <c r="I446" s="28">
        <f t="shared" si="21"/>
        <v>74.699439341394353</v>
      </c>
      <c r="J446" s="81" t="s">
        <v>541</v>
      </c>
    </row>
    <row r="447" spans="1:10" ht="24" thickBot="1" x14ac:dyDescent="0.3">
      <c r="A447" s="80"/>
      <c r="B447" s="3" t="s">
        <v>6</v>
      </c>
      <c r="C447" s="4">
        <v>19719.400000000001</v>
      </c>
      <c r="D447" s="4">
        <v>19719.400000000001</v>
      </c>
      <c r="E447" s="5">
        <v>100</v>
      </c>
      <c r="F447" s="4">
        <v>19719.400000000001</v>
      </c>
      <c r="G447" s="17">
        <v>100</v>
      </c>
      <c r="H447" s="4">
        <v>19719.400000000001</v>
      </c>
      <c r="I447" s="28">
        <f t="shared" si="21"/>
        <v>100</v>
      </c>
      <c r="J447" s="82"/>
    </row>
    <row r="448" spans="1:10" ht="24" thickBot="1" x14ac:dyDescent="0.3">
      <c r="A448" s="80"/>
      <c r="B448" s="3" t="s">
        <v>8</v>
      </c>
      <c r="C448" s="4">
        <v>90258.4</v>
      </c>
      <c r="D448" s="4">
        <v>62433.4</v>
      </c>
      <c r="E448" s="5">
        <v>69.2</v>
      </c>
      <c r="F448" s="4">
        <v>62433.4</v>
      </c>
      <c r="G448" s="18">
        <v>69.2</v>
      </c>
      <c r="H448" s="4">
        <v>62433.4</v>
      </c>
      <c r="I448" s="28">
        <f t="shared" si="21"/>
        <v>69.171844393430433</v>
      </c>
      <c r="J448" s="82"/>
    </row>
    <row r="449" spans="1:11" ht="46.5" thickBot="1" x14ac:dyDescent="0.3">
      <c r="A449" s="79" t="s">
        <v>152</v>
      </c>
      <c r="B449" s="2" t="s">
        <v>393</v>
      </c>
      <c r="C449" s="4">
        <v>182112.6</v>
      </c>
      <c r="D449" s="4">
        <v>89548.7</v>
      </c>
      <c r="E449" s="5">
        <v>49.2</v>
      </c>
      <c r="F449" s="4">
        <v>89548.7</v>
      </c>
      <c r="G449" s="18">
        <v>49.2</v>
      </c>
      <c r="H449" s="4">
        <v>89548.7</v>
      </c>
      <c r="I449" s="28">
        <f t="shared" si="21"/>
        <v>49.172160520469198</v>
      </c>
      <c r="J449" s="81"/>
    </row>
    <row r="450" spans="1:11" ht="24" thickBot="1" x14ac:dyDescent="0.3">
      <c r="A450" s="80"/>
      <c r="B450" s="3" t="s">
        <v>8</v>
      </c>
      <c r="C450" s="4">
        <v>182112.6</v>
      </c>
      <c r="D450" s="4">
        <v>89548.7</v>
      </c>
      <c r="E450" s="5">
        <v>49.2</v>
      </c>
      <c r="F450" s="4">
        <v>89548.7</v>
      </c>
      <c r="G450" s="18">
        <v>49.2</v>
      </c>
      <c r="H450" s="4">
        <v>89548.7</v>
      </c>
      <c r="I450" s="28">
        <f t="shared" si="21"/>
        <v>49.172160520469198</v>
      </c>
      <c r="J450" s="82"/>
    </row>
    <row r="451" spans="1:11" ht="150.75" customHeight="1" thickBot="1" x14ac:dyDescent="0.35">
      <c r="A451" s="79" t="s">
        <v>153</v>
      </c>
      <c r="B451" s="2" t="s">
        <v>394</v>
      </c>
      <c r="C451" s="4">
        <v>178890</v>
      </c>
      <c r="D451" s="4">
        <v>86456.1</v>
      </c>
      <c r="E451" s="5">
        <v>48.3</v>
      </c>
      <c r="F451" s="4">
        <v>86456.1</v>
      </c>
      <c r="G451" s="18">
        <v>48.3</v>
      </c>
      <c r="H451" s="4">
        <v>86456.1</v>
      </c>
      <c r="I451" s="28">
        <f t="shared" si="21"/>
        <v>48.329196713063901</v>
      </c>
      <c r="J451" s="81" t="s">
        <v>542</v>
      </c>
      <c r="K451" s="39"/>
    </row>
    <row r="452" spans="1:11" ht="24" thickBot="1" x14ac:dyDescent="0.3">
      <c r="A452" s="80"/>
      <c r="B452" s="3" t="s">
        <v>8</v>
      </c>
      <c r="C452" s="4">
        <v>178890</v>
      </c>
      <c r="D452" s="4">
        <v>86456.1</v>
      </c>
      <c r="E452" s="5">
        <v>48.3</v>
      </c>
      <c r="F452" s="4">
        <v>86456.1</v>
      </c>
      <c r="G452" s="18">
        <v>48.3</v>
      </c>
      <c r="H452" s="4">
        <v>86456.1</v>
      </c>
      <c r="I452" s="28">
        <f t="shared" si="21"/>
        <v>48.329196713063901</v>
      </c>
      <c r="J452" s="82"/>
    </row>
    <row r="453" spans="1:11" ht="69" thickBot="1" x14ac:dyDescent="0.3">
      <c r="A453" s="79" t="s">
        <v>154</v>
      </c>
      <c r="B453" s="2" t="s">
        <v>395</v>
      </c>
      <c r="C453" s="4">
        <v>3222.6</v>
      </c>
      <c r="D453" s="4">
        <v>3092.6</v>
      </c>
      <c r="E453" s="5">
        <v>96</v>
      </c>
      <c r="F453" s="4">
        <v>3092.6</v>
      </c>
      <c r="G453" s="17">
        <v>96</v>
      </c>
      <c r="H453" s="4">
        <v>3092.6</v>
      </c>
      <c r="I453" s="28">
        <f t="shared" si="21"/>
        <v>95.965990194253095</v>
      </c>
      <c r="J453" s="81" t="s">
        <v>543</v>
      </c>
    </row>
    <row r="454" spans="1:11" ht="24" thickBot="1" x14ac:dyDescent="0.3">
      <c r="A454" s="80"/>
      <c r="B454" s="3" t="s">
        <v>8</v>
      </c>
      <c r="C454" s="4">
        <v>3222.6</v>
      </c>
      <c r="D454" s="4">
        <v>3092.6</v>
      </c>
      <c r="E454" s="5">
        <v>96</v>
      </c>
      <c r="F454" s="4">
        <v>3092.6</v>
      </c>
      <c r="G454" s="17">
        <v>96</v>
      </c>
      <c r="H454" s="4">
        <v>3092.6</v>
      </c>
      <c r="I454" s="28">
        <f t="shared" si="21"/>
        <v>95.965990194253095</v>
      </c>
      <c r="J454" s="82"/>
    </row>
    <row r="455" spans="1:11" ht="204" thickBot="1" x14ac:dyDescent="0.3">
      <c r="A455" s="79" t="s">
        <v>155</v>
      </c>
      <c r="B455" s="2" t="s">
        <v>396</v>
      </c>
      <c r="C455" s="4">
        <v>79151.899999999994</v>
      </c>
      <c r="D455" s="4">
        <v>79127.199999999997</v>
      </c>
      <c r="E455" s="5">
        <v>100</v>
      </c>
      <c r="F455" s="4">
        <v>78837</v>
      </c>
      <c r="G455" s="17">
        <v>99.6</v>
      </c>
      <c r="H455" s="4">
        <v>78837</v>
      </c>
      <c r="I455" s="28">
        <f t="shared" si="21"/>
        <v>99.602157370827499</v>
      </c>
      <c r="J455" s="81"/>
    </row>
    <row r="456" spans="1:11" ht="24" thickBot="1" x14ac:dyDescent="0.3">
      <c r="A456" s="80"/>
      <c r="B456" s="3" t="s">
        <v>8</v>
      </c>
      <c r="C456" s="4">
        <v>79151.899999999994</v>
      </c>
      <c r="D456" s="4">
        <v>79127.199999999997</v>
      </c>
      <c r="E456" s="5">
        <v>100</v>
      </c>
      <c r="F456" s="4">
        <v>78837</v>
      </c>
      <c r="G456" s="17">
        <v>99.6</v>
      </c>
      <c r="H456" s="4">
        <v>78837</v>
      </c>
      <c r="I456" s="28">
        <f t="shared" si="21"/>
        <v>99.602157370827499</v>
      </c>
      <c r="J456" s="82"/>
    </row>
    <row r="457" spans="1:11" ht="69" thickBot="1" x14ac:dyDescent="0.3">
      <c r="A457" s="79" t="s">
        <v>156</v>
      </c>
      <c r="B457" s="2" t="s">
        <v>397</v>
      </c>
      <c r="C457" s="4">
        <v>79151.899999999994</v>
      </c>
      <c r="D457" s="4">
        <v>79127.199999999997</v>
      </c>
      <c r="E457" s="5">
        <v>100</v>
      </c>
      <c r="F457" s="4">
        <v>78837</v>
      </c>
      <c r="G457" s="17">
        <v>99.6</v>
      </c>
      <c r="H457" s="4">
        <v>78837</v>
      </c>
      <c r="I457" s="28">
        <f t="shared" si="21"/>
        <v>99.602157370827499</v>
      </c>
      <c r="J457" s="81"/>
    </row>
    <row r="458" spans="1:11" ht="24" thickBot="1" x14ac:dyDescent="0.3">
      <c r="A458" s="80"/>
      <c r="B458" s="3" t="s">
        <v>8</v>
      </c>
      <c r="C458" s="4">
        <v>79151.899999999994</v>
      </c>
      <c r="D458" s="4">
        <v>79127.199999999997</v>
      </c>
      <c r="E458" s="5">
        <v>100</v>
      </c>
      <c r="F458" s="4">
        <v>78837</v>
      </c>
      <c r="G458" s="17">
        <v>99.6</v>
      </c>
      <c r="H458" s="4">
        <v>78837</v>
      </c>
      <c r="I458" s="28">
        <f t="shared" si="21"/>
        <v>99.602157370827499</v>
      </c>
      <c r="J458" s="82"/>
    </row>
    <row r="459" spans="1:11" ht="137.25" thickBot="1" x14ac:dyDescent="0.3">
      <c r="A459" s="79" t="s">
        <v>157</v>
      </c>
      <c r="B459" s="2" t="s">
        <v>333</v>
      </c>
      <c r="C459" s="4">
        <v>79151.899999999994</v>
      </c>
      <c r="D459" s="4">
        <v>79127.199999999997</v>
      </c>
      <c r="E459" s="5">
        <v>100</v>
      </c>
      <c r="F459" s="4">
        <v>78837</v>
      </c>
      <c r="G459" s="17">
        <v>99.6</v>
      </c>
      <c r="H459" s="4">
        <v>78837</v>
      </c>
      <c r="I459" s="28">
        <f t="shared" si="21"/>
        <v>99.602157370827499</v>
      </c>
      <c r="J459" s="81" t="s">
        <v>398</v>
      </c>
    </row>
    <row r="460" spans="1:11" ht="24" thickBot="1" x14ac:dyDescent="0.3">
      <c r="A460" s="80"/>
      <c r="B460" s="3" t="s">
        <v>8</v>
      </c>
      <c r="C460" s="4">
        <v>79151.899999999994</v>
      </c>
      <c r="D460" s="4">
        <v>79127.199999999997</v>
      </c>
      <c r="E460" s="5">
        <v>100</v>
      </c>
      <c r="F460" s="4">
        <v>78837</v>
      </c>
      <c r="G460" s="17">
        <v>99.6</v>
      </c>
      <c r="H460" s="4">
        <v>78837</v>
      </c>
      <c r="I460" s="28">
        <f t="shared" ref="I460:I523" si="22">H460/C460*100</f>
        <v>99.602157370827499</v>
      </c>
      <c r="J460" s="82"/>
    </row>
    <row r="461" spans="1:11" ht="136.5" thickBot="1" x14ac:dyDescent="0.3">
      <c r="A461" s="79" t="s">
        <v>158</v>
      </c>
      <c r="B461" s="2" t="s">
        <v>399</v>
      </c>
      <c r="C461" s="4">
        <v>127494</v>
      </c>
      <c r="D461" s="4">
        <v>127263</v>
      </c>
      <c r="E461" s="5">
        <v>99.8</v>
      </c>
      <c r="F461" s="4">
        <v>127263</v>
      </c>
      <c r="G461" s="17">
        <v>99.8</v>
      </c>
      <c r="H461" s="4">
        <v>127263</v>
      </c>
      <c r="I461" s="28">
        <f t="shared" si="22"/>
        <v>99.818815003058972</v>
      </c>
      <c r="J461" s="81"/>
    </row>
    <row r="462" spans="1:11" ht="24" thickBot="1" x14ac:dyDescent="0.3">
      <c r="A462" s="80"/>
      <c r="B462" s="3" t="s">
        <v>5</v>
      </c>
      <c r="C462" s="4">
        <v>4999.2</v>
      </c>
      <c r="D462" s="4">
        <v>4999.2</v>
      </c>
      <c r="E462" s="5">
        <v>100</v>
      </c>
      <c r="F462" s="4">
        <v>4999.2</v>
      </c>
      <c r="G462" s="17">
        <v>100</v>
      </c>
      <c r="H462" s="4">
        <v>4999.2</v>
      </c>
      <c r="I462" s="28">
        <f t="shared" si="22"/>
        <v>100</v>
      </c>
      <c r="J462" s="82"/>
    </row>
    <row r="463" spans="1:11" ht="24" thickBot="1" x14ac:dyDescent="0.3">
      <c r="A463" s="80"/>
      <c r="B463" s="3" t="s">
        <v>6</v>
      </c>
      <c r="C463" s="4">
        <v>1500.8</v>
      </c>
      <c r="D463" s="4">
        <v>1500.8</v>
      </c>
      <c r="E463" s="5">
        <v>100</v>
      </c>
      <c r="F463" s="4">
        <v>1500.8</v>
      </c>
      <c r="G463" s="17">
        <v>100</v>
      </c>
      <c r="H463" s="4">
        <v>1500.8</v>
      </c>
      <c r="I463" s="28">
        <f t="shared" si="22"/>
        <v>100</v>
      </c>
      <c r="J463" s="82"/>
    </row>
    <row r="464" spans="1:11" ht="24" thickBot="1" x14ac:dyDescent="0.3">
      <c r="A464" s="80"/>
      <c r="B464" s="3" t="s">
        <v>8</v>
      </c>
      <c r="C464" s="4">
        <v>120994</v>
      </c>
      <c r="D464" s="4">
        <v>120763</v>
      </c>
      <c r="E464" s="5">
        <v>99.8</v>
      </c>
      <c r="F464" s="4">
        <v>120763</v>
      </c>
      <c r="G464" s="17">
        <v>99.8</v>
      </c>
      <c r="H464" s="4">
        <v>120763</v>
      </c>
      <c r="I464" s="28">
        <f t="shared" si="22"/>
        <v>99.809081442054975</v>
      </c>
      <c r="J464" s="82"/>
      <c r="K464" s="40"/>
    </row>
    <row r="465" spans="1:11" ht="24" thickBot="1" x14ac:dyDescent="0.3">
      <c r="A465" s="52"/>
      <c r="B465" s="3" t="s">
        <v>11</v>
      </c>
      <c r="C465" s="4">
        <v>127494</v>
      </c>
      <c r="D465" s="4">
        <v>127263</v>
      </c>
      <c r="E465" s="5">
        <v>99.8</v>
      </c>
      <c r="F465" s="4">
        <v>127263</v>
      </c>
      <c r="G465" s="17">
        <v>99.8</v>
      </c>
      <c r="H465" s="4">
        <v>127263</v>
      </c>
      <c r="I465" s="28">
        <f t="shared" si="22"/>
        <v>99.818815003058972</v>
      </c>
      <c r="J465" s="51"/>
    </row>
    <row r="466" spans="1:11" ht="69" thickBot="1" x14ac:dyDescent="0.3">
      <c r="A466" s="79" t="s">
        <v>159</v>
      </c>
      <c r="B466" s="2" t="s">
        <v>400</v>
      </c>
      <c r="C466" s="4">
        <v>7956</v>
      </c>
      <c r="D466" s="4">
        <v>7956</v>
      </c>
      <c r="E466" s="5">
        <v>100</v>
      </c>
      <c r="F466" s="4">
        <v>7956</v>
      </c>
      <c r="G466" s="17">
        <v>100</v>
      </c>
      <c r="H466" s="4">
        <v>7956</v>
      </c>
      <c r="I466" s="28">
        <f t="shared" si="22"/>
        <v>100</v>
      </c>
      <c r="J466" s="81"/>
    </row>
    <row r="467" spans="1:11" ht="24" thickBot="1" x14ac:dyDescent="0.3">
      <c r="A467" s="80"/>
      <c r="B467" s="3" t="s">
        <v>5</v>
      </c>
      <c r="C467" s="4">
        <v>4999.2</v>
      </c>
      <c r="D467" s="4">
        <v>4999.2</v>
      </c>
      <c r="E467" s="5">
        <v>100</v>
      </c>
      <c r="F467" s="4">
        <v>4999.2</v>
      </c>
      <c r="G467" s="17">
        <v>100</v>
      </c>
      <c r="H467" s="4">
        <v>4999.2</v>
      </c>
      <c r="I467" s="28">
        <f t="shared" si="22"/>
        <v>100</v>
      </c>
      <c r="J467" s="82"/>
    </row>
    <row r="468" spans="1:11" ht="24" thickBot="1" x14ac:dyDescent="0.3">
      <c r="A468" s="80"/>
      <c r="B468" s="3" t="s">
        <v>6</v>
      </c>
      <c r="C468" s="4">
        <v>1500.8</v>
      </c>
      <c r="D468" s="4">
        <v>1500.8</v>
      </c>
      <c r="E468" s="5">
        <v>100</v>
      </c>
      <c r="F468" s="4">
        <v>1500.8</v>
      </c>
      <c r="G468" s="17">
        <v>100</v>
      </c>
      <c r="H468" s="4">
        <v>1500.8</v>
      </c>
      <c r="I468" s="28">
        <f t="shared" si="22"/>
        <v>100</v>
      </c>
      <c r="J468" s="82"/>
    </row>
    <row r="469" spans="1:11" ht="24" thickBot="1" x14ac:dyDescent="0.3">
      <c r="A469" s="80"/>
      <c r="B469" s="3" t="s">
        <v>8</v>
      </c>
      <c r="C469" s="4">
        <v>1456</v>
      </c>
      <c r="D469" s="4">
        <v>1456</v>
      </c>
      <c r="E469" s="5">
        <v>100</v>
      </c>
      <c r="F469" s="4">
        <v>1456</v>
      </c>
      <c r="G469" s="17">
        <v>100</v>
      </c>
      <c r="H469" s="4">
        <v>1456</v>
      </c>
      <c r="I469" s="28">
        <f t="shared" si="22"/>
        <v>100</v>
      </c>
      <c r="J469" s="82"/>
    </row>
    <row r="470" spans="1:11" ht="136.5" thickBot="1" x14ac:dyDescent="0.3">
      <c r="A470" s="79" t="s">
        <v>160</v>
      </c>
      <c r="B470" s="2" t="s">
        <v>401</v>
      </c>
      <c r="C470" s="4">
        <v>1041.0999999999999</v>
      </c>
      <c r="D470" s="4">
        <v>1041.0999999999999</v>
      </c>
      <c r="E470" s="5">
        <v>100</v>
      </c>
      <c r="F470" s="4">
        <v>1041.0999999999999</v>
      </c>
      <c r="G470" s="17">
        <v>100</v>
      </c>
      <c r="H470" s="4">
        <v>1041.0999999999999</v>
      </c>
      <c r="I470" s="28">
        <f t="shared" si="22"/>
        <v>100</v>
      </c>
      <c r="J470" s="81" t="s">
        <v>482</v>
      </c>
    </row>
    <row r="471" spans="1:11" ht="24" thickBot="1" x14ac:dyDescent="0.3">
      <c r="A471" s="80"/>
      <c r="B471" s="3" t="s">
        <v>8</v>
      </c>
      <c r="C471" s="4">
        <v>1041.0999999999999</v>
      </c>
      <c r="D471" s="4">
        <v>1041.0999999999999</v>
      </c>
      <c r="E471" s="5">
        <v>100</v>
      </c>
      <c r="F471" s="4">
        <v>1041.0999999999999</v>
      </c>
      <c r="G471" s="17">
        <v>100</v>
      </c>
      <c r="H471" s="4">
        <v>1041.0999999999999</v>
      </c>
      <c r="I471" s="28">
        <f t="shared" si="22"/>
        <v>100</v>
      </c>
      <c r="J471" s="82"/>
    </row>
    <row r="472" spans="1:11" ht="46.5" thickBot="1" x14ac:dyDescent="0.3">
      <c r="A472" s="79" t="s">
        <v>161</v>
      </c>
      <c r="B472" s="2" t="s">
        <v>402</v>
      </c>
      <c r="C472" s="4">
        <v>6914.9</v>
      </c>
      <c r="D472" s="4">
        <v>6914.9</v>
      </c>
      <c r="E472" s="5">
        <v>100</v>
      </c>
      <c r="F472" s="4">
        <v>6914.9</v>
      </c>
      <c r="G472" s="17">
        <v>100</v>
      </c>
      <c r="H472" s="4">
        <v>6914.9</v>
      </c>
      <c r="I472" s="28">
        <f t="shared" si="22"/>
        <v>100</v>
      </c>
      <c r="J472" s="81" t="s">
        <v>481</v>
      </c>
    </row>
    <row r="473" spans="1:11" ht="24" thickBot="1" x14ac:dyDescent="0.3">
      <c r="A473" s="80"/>
      <c r="B473" s="3" t="s">
        <v>5</v>
      </c>
      <c r="C473" s="4">
        <v>4999.2</v>
      </c>
      <c r="D473" s="4">
        <v>4999.2</v>
      </c>
      <c r="E473" s="5">
        <v>100</v>
      </c>
      <c r="F473" s="4">
        <v>4999.2</v>
      </c>
      <c r="G473" s="17">
        <v>100</v>
      </c>
      <c r="H473" s="4">
        <v>4999.2</v>
      </c>
      <c r="I473" s="28">
        <f t="shared" si="22"/>
        <v>100</v>
      </c>
      <c r="J473" s="82"/>
    </row>
    <row r="474" spans="1:11" ht="24" thickBot="1" x14ac:dyDescent="0.3">
      <c r="A474" s="80"/>
      <c r="B474" s="3" t="s">
        <v>6</v>
      </c>
      <c r="C474" s="4">
        <v>1500.8</v>
      </c>
      <c r="D474" s="4">
        <v>1500.8</v>
      </c>
      <c r="E474" s="5">
        <v>100</v>
      </c>
      <c r="F474" s="4">
        <v>1500.8</v>
      </c>
      <c r="G474" s="17">
        <v>100</v>
      </c>
      <c r="H474" s="4">
        <v>1500.8</v>
      </c>
      <c r="I474" s="28">
        <f t="shared" si="22"/>
        <v>100</v>
      </c>
      <c r="J474" s="82"/>
    </row>
    <row r="475" spans="1:11" ht="24" thickBot="1" x14ac:dyDescent="0.3">
      <c r="A475" s="80"/>
      <c r="B475" s="3" t="s">
        <v>8</v>
      </c>
      <c r="C475" s="5">
        <v>414.9</v>
      </c>
      <c r="D475" s="5">
        <v>414.9</v>
      </c>
      <c r="E475" s="5">
        <v>100</v>
      </c>
      <c r="F475" s="5">
        <v>414.9</v>
      </c>
      <c r="G475" s="17">
        <v>100</v>
      </c>
      <c r="H475" s="5">
        <v>414.9</v>
      </c>
      <c r="I475" s="28">
        <f t="shared" si="22"/>
        <v>100</v>
      </c>
      <c r="J475" s="82"/>
    </row>
    <row r="476" spans="1:11" ht="69.75" thickBot="1" x14ac:dyDescent="0.3">
      <c r="A476" s="79" t="s">
        <v>162</v>
      </c>
      <c r="B476" s="2" t="s">
        <v>403</v>
      </c>
      <c r="C476" s="4">
        <v>7853.4</v>
      </c>
      <c r="D476" s="4">
        <v>7853.4</v>
      </c>
      <c r="E476" s="5">
        <v>100</v>
      </c>
      <c r="F476" s="4">
        <v>7853.4</v>
      </c>
      <c r="G476" s="17">
        <v>100</v>
      </c>
      <c r="H476" s="4">
        <v>7853.4</v>
      </c>
      <c r="I476" s="28">
        <f t="shared" si="22"/>
        <v>100</v>
      </c>
      <c r="J476" s="81"/>
    </row>
    <row r="477" spans="1:11" ht="24" thickBot="1" x14ac:dyDescent="0.3">
      <c r="A477" s="80"/>
      <c r="B477" s="3" t="s">
        <v>8</v>
      </c>
      <c r="C477" s="4">
        <v>7853.4</v>
      </c>
      <c r="D477" s="4">
        <v>7853.4</v>
      </c>
      <c r="E477" s="5">
        <v>100</v>
      </c>
      <c r="F477" s="4">
        <v>7853.4</v>
      </c>
      <c r="G477" s="17">
        <v>100</v>
      </c>
      <c r="H477" s="4">
        <v>7853.4</v>
      </c>
      <c r="I477" s="28">
        <f t="shared" si="22"/>
        <v>100</v>
      </c>
      <c r="J477" s="82"/>
    </row>
    <row r="478" spans="1:11" ht="369" customHeight="1" thickBot="1" x14ac:dyDescent="0.3">
      <c r="A478" s="79" t="s">
        <v>163</v>
      </c>
      <c r="B478" s="2" t="s">
        <v>404</v>
      </c>
      <c r="C478" s="4">
        <v>7853.4</v>
      </c>
      <c r="D478" s="4">
        <v>7853.4</v>
      </c>
      <c r="E478" s="5">
        <v>100</v>
      </c>
      <c r="F478" s="4">
        <v>7853.4</v>
      </c>
      <c r="G478" s="17">
        <v>100</v>
      </c>
      <c r="H478" s="4">
        <v>7853.4</v>
      </c>
      <c r="I478" s="28">
        <f t="shared" si="22"/>
        <v>100</v>
      </c>
      <c r="J478" s="81" t="s">
        <v>647</v>
      </c>
      <c r="K478" s="41"/>
    </row>
    <row r="479" spans="1:11" ht="24" thickBot="1" x14ac:dyDescent="0.3">
      <c r="A479" s="80"/>
      <c r="B479" s="3" t="s">
        <v>8</v>
      </c>
      <c r="C479" s="4">
        <v>7853.4</v>
      </c>
      <c r="D479" s="4">
        <v>7853.4</v>
      </c>
      <c r="E479" s="5">
        <v>100</v>
      </c>
      <c r="F479" s="4">
        <v>7853.4</v>
      </c>
      <c r="G479" s="17">
        <v>100</v>
      </c>
      <c r="H479" s="4">
        <v>7853.4</v>
      </c>
      <c r="I479" s="28">
        <f t="shared" si="22"/>
        <v>100</v>
      </c>
      <c r="J479" s="82"/>
    </row>
    <row r="480" spans="1:11" ht="136.5" thickBot="1" x14ac:dyDescent="0.3">
      <c r="A480" s="79" t="s">
        <v>164</v>
      </c>
      <c r="B480" s="2" t="s">
        <v>405</v>
      </c>
      <c r="C480" s="4">
        <v>111684.6</v>
      </c>
      <c r="D480" s="4">
        <v>111453.7</v>
      </c>
      <c r="E480" s="5">
        <v>99.8</v>
      </c>
      <c r="F480" s="4">
        <v>111453.7</v>
      </c>
      <c r="G480" s="17">
        <v>99.8</v>
      </c>
      <c r="H480" s="4">
        <v>111453.7</v>
      </c>
      <c r="I480" s="28">
        <f t="shared" si="22"/>
        <v>99.793257082892353</v>
      </c>
      <c r="J480" s="81"/>
    </row>
    <row r="481" spans="1:11" ht="24" thickBot="1" x14ac:dyDescent="0.3">
      <c r="A481" s="80"/>
      <c r="B481" s="3" t="s">
        <v>8</v>
      </c>
      <c r="C481" s="4">
        <v>111684.6</v>
      </c>
      <c r="D481" s="4">
        <v>111453.7</v>
      </c>
      <c r="E481" s="5">
        <v>99.8</v>
      </c>
      <c r="F481" s="4">
        <v>111453.7</v>
      </c>
      <c r="G481" s="17">
        <v>99.8</v>
      </c>
      <c r="H481" s="4">
        <v>111453.7</v>
      </c>
      <c r="I481" s="28">
        <f t="shared" si="22"/>
        <v>99.793257082892353</v>
      </c>
      <c r="J481" s="82"/>
    </row>
    <row r="482" spans="1:11" ht="126" customHeight="1" thickBot="1" x14ac:dyDescent="0.3">
      <c r="A482" s="79" t="s">
        <v>165</v>
      </c>
      <c r="B482" s="2" t="s">
        <v>328</v>
      </c>
      <c r="C482" s="4">
        <v>111684.6</v>
      </c>
      <c r="D482" s="4">
        <v>111453.7</v>
      </c>
      <c r="E482" s="5">
        <v>99.8</v>
      </c>
      <c r="F482" s="4">
        <v>111453.7</v>
      </c>
      <c r="G482" s="17">
        <v>99.8</v>
      </c>
      <c r="H482" s="4">
        <v>111453.7</v>
      </c>
      <c r="I482" s="28">
        <f t="shared" si="22"/>
        <v>99.793257082892353</v>
      </c>
      <c r="J482" s="81" t="s">
        <v>648</v>
      </c>
    </row>
    <row r="483" spans="1:11" ht="24" thickBot="1" x14ac:dyDescent="0.3">
      <c r="A483" s="80"/>
      <c r="B483" s="3" t="s">
        <v>8</v>
      </c>
      <c r="C483" s="4">
        <v>111684.6</v>
      </c>
      <c r="D483" s="4">
        <v>111453.7</v>
      </c>
      <c r="E483" s="5">
        <v>99.8</v>
      </c>
      <c r="F483" s="4">
        <v>111453.7</v>
      </c>
      <c r="G483" s="17">
        <v>99.8</v>
      </c>
      <c r="H483" s="4">
        <v>111453.7</v>
      </c>
      <c r="I483" s="28">
        <f t="shared" si="22"/>
        <v>99.793257082892353</v>
      </c>
      <c r="J483" s="82"/>
      <c r="K483" s="40"/>
    </row>
    <row r="484" spans="1:11" ht="91.5" thickBot="1" x14ac:dyDescent="0.3">
      <c r="A484" s="79" t="s">
        <v>166</v>
      </c>
      <c r="B484" s="2" t="s">
        <v>406</v>
      </c>
      <c r="C484" s="4">
        <v>263960.8</v>
      </c>
      <c r="D484" s="4">
        <v>259871.1</v>
      </c>
      <c r="E484" s="5">
        <v>98.5</v>
      </c>
      <c r="F484" s="4">
        <v>258119.3</v>
      </c>
      <c r="G484" s="17">
        <v>97.8</v>
      </c>
      <c r="H484" s="4">
        <v>258119.3</v>
      </c>
      <c r="I484" s="28">
        <f t="shared" si="22"/>
        <v>97.786982006419137</v>
      </c>
      <c r="J484" s="81"/>
    </row>
    <row r="485" spans="1:11" ht="24" thickBot="1" x14ac:dyDescent="0.3">
      <c r="A485" s="80"/>
      <c r="B485" s="3" t="s">
        <v>6</v>
      </c>
      <c r="C485" s="4">
        <v>32172.400000000001</v>
      </c>
      <c r="D485" s="4">
        <v>31749.1</v>
      </c>
      <c r="E485" s="5">
        <v>98.7</v>
      </c>
      <c r="F485" s="4">
        <v>31749.1</v>
      </c>
      <c r="G485" s="17">
        <v>98.7</v>
      </c>
      <c r="H485" s="4">
        <v>31749.1</v>
      </c>
      <c r="I485" s="28">
        <f t="shared" si="22"/>
        <v>98.684275963247998</v>
      </c>
      <c r="J485" s="82"/>
    </row>
    <row r="486" spans="1:11" s="20" customFormat="1" ht="70.5" thickBot="1" x14ac:dyDescent="0.3">
      <c r="A486" s="80"/>
      <c r="B486" s="7" t="s">
        <v>7</v>
      </c>
      <c r="C486" s="8">
        <v>13661.6</v>
      </c>
      <c r="D486" s="8">
        <v>13661.6</v>
      </c>
      <c r="E486" s="9">
        <v>100</v>
      </c>
      <c r="F486" s="8">
        <v>13661.6</v>
      </c>
      <c r="G486" s="19">
        <v>100</v>
      </c>
      <c r="H486" s="8">
        <v>13661.6</v>
      </c>
      <c r="I486" s="47">
        <f t="shared" si="22"/>
        <v>100</v>
      </c>
      <c r="J486" s="82"/>
      <c r="K486" s="31"/>
    </row>
    <row r="487" spans="1:11" ht="24" thickBot="1" x14ac:dyDescent="0.3">
      <c r="A487" s="80"/>
      <c r="B487" s="3" t="s">
        <v>8</v>
      </c>
      <c r="C487" s="4">
        <v>231788.4</v>
      </c>
      <c r="D487" s="4">
        <v>228122</v>
      </c>
      <c r="E487" s="5">
        <v>98.4</v>
      </c>
      <c r="F487" s="4">
        <v>226370.2</v>
      </c>
      <c r="G487" s="17">
        <v>97.7</v>
      </c>
      <c r="H487" s="4">
        <v>226370.2</v>
      </c>
      <c r="I487" s="28">
        <f t="shared" si="22"/>
        <v>97.662436946801492</v>
      </c>
      <c r="J487" s="82"/>
    </row>
    <row r="488" spans="1:11" ht="24" thickBot="1" x14ac:dyDescent="0.3">
      <c r="A488" s="80"/>
      <c r="B488" s="2" t="s">
        <v>483</v>
      </c>
      <c r="C488" s="4">
        <v>24038.5</v>
      </c>
      <c r="D488" s="4">
        <v>24011.200000000001</v>
      </c>
      <c r="E488" s="5">
        <v>99.9</v>
      </c>
      <c r="F488" s="4">
        <v>24011.200000000001</v>
      </c>
      <c r="G488" s="17">
        <v>99.9</v>
      </c>
      <c r="H488" s="4">
        <v>24011.200000000001</v>
      </c>
      <c r="I488" s="28">
        <f t="shared" si="22"/>
        <v>99.886432181708514</v>
      </c>
      <c r="J488" s="82"/>
    </row>
    <row r="489" spans="1:11" ht="24" thickBot="1" x14ac:dyDescent="0.3">
      <c r="A489" s="80"/>
      <c r="B489" s="3" t="s">
        <v>6</v>
      </c>
      <c r="C489" s="4">
        <v>13661.6</v>
      </c>
      <c r="D489" s="4">
        <v>13661.6</v>
      </c>
      <c r="E489" s="5">
        <v>100</v>
      </c>
      <c r="F489" s="4">
        <v>13661.6</v>
      </c>
      <c r="G489" s="17">
        <v>100</v>
      </c>
      <c r="H489" s="4">
        <v>13661.6</v>
      </c>
      <c r="I489" s="28">
        <f t="shared" si="22"/>
        <v>100</v>
      </c>
      <c r="J489" s="82"/>
    </row>
    <row r="490" spans="1:11" s="20" customFormat="1" ht="70.5" thickBot="1" x14ac:dyDescent="0.3">
      <c r="A490" s="80"/>
      <c r="B490" s="7" t="s">
        <v>7</v>
      </c>
      <c r="C490" s="8">
        <v>13661.6</v>
      </c>
      <c r="D490" s="8">
        <v>13661.6</v>
      </c>
      <c r="E490" s="9">
        <v>100</v>
      </c>
      <c r="F490" s="8">
        <v>13661.6</v>
      </c>
      <c r="G490" s="19">
        <v>100</v>
      </c>
      <c r="H490" s="8">
        <v>13661.6</v>
      </c>
      <c r="I490" s="47">
        <f t="shared" si="22"/>
        <v>100</v>
      </c>
      <c r="J490" s="82"/>
      <c r="K490" s="31"/>
    </row>
    <row r="491" spans="1:11" ht="24" thickBot="1" x14ac:dyDescent="0.3">
      <c r="A491" s="80"/>
      <c r="B491" s="3" t="s">
        <v>8</v>
      </c>
      <c r="C491" s="4">
        <v>10376.9</v>
      </c>
      <c r="D491" s="4">
        <v>10349.6</v>
      </c>
      <c r="E491" s="5">
        <v>99.7</v>
      </c>
      <c r="F491" s="4">
        <v>10349.6</v>
      </c>
      <c r="G491" s="17">
        <v>99.7</v>
      </c>
      <c r="H491" s="4">
        <v>10349.6</v>
      </c>
      <c r="I491" s="28">
        <f t="shared" si="22"/>
        <v>99.736915649182322</v>
      </c>
      <c r="J491" s="82"/>
    </row>
    <row r="492" spans="1:11" ht="24" thickBot="1" x14ac:dyDescent="0.3">
      <c r="A492" s="80"/>
      <c r="B492" s="2" t="s">
        <v>11</v>
      </c>
      <c r="C492" s="4">
        <v>239922.3</v>
      </c>
      <c r="D492" s="4">
        <v>235859.9</v>
      </c>
      <c r="E492" s="5">
        <v>98.3</v>
      </c>
      <c r="F492" s="4">
        <v>234108.1</v>
      </c>
      <c r="G492" s="17">
        <v>97.6</v>
      </c>
      <c r="H492" s="4">
        <v>234108.1</v>
      </c>
      <c r="I492" s="28">
        <f t="shared" si="22"/>
        <v>97.576632101309471</v>
      </c>
      <c r="J492" s="82"/>
    </row>
    <row r="493" spans="1:11" ht="24" thickBot="1" x14ac:dyDescent="0.3">
      <c r="A493" s="80"/>
      <c r="B493" s="3" t="s">
        <v>6</v>
      </c>
      <c r="C493" s="4">
        <v>18510.8</v>
      </c>
      <c r="D493" s="4">
        <v>18087.5</v>
      </c>
      <c r="E493" s="5">
        <v>97.7</v>
      </c>
      <c r="F493" s="4">
        <v>18087.5</v>
      </c>
      <c r="G493" s="17">
        <v>97.7</v>
      </c>
      <c r="H493" s="4">
        <v>18087.5</v>
      </c>
      <c r="I493" s="28">
        <f t="shared" si="22"/>
        <v>97.713226872960661</v>
      </c>
      <c r="J493" s="82"/>
    </row>
    <row r="494" spans="1:11" ht="24" thickBot="1" x14ac:dyDescent="0.3">
      <c r="A494" s="80"/>
      <c r="B494" s="3" t="s">
        <v>8</v>
      </c>
      <c r="C494" s="4">
        <v>221411.5</v>
      </c>
      <c r="D494" s="4">
        <v>217772.4</v>
      </c>
      <c r="E494" s="5">
        <v>98.4</v>
      </c>
      <c r="F494" s="4">
        <v>216020.6</v>
      </c>
      <c r="G494" s="17">
        <v>97.6</v>
      </c>
      <c r="H494" s="4">
        <v>216020.6</v>
      </c>
      <c r="I494" s="28">
        <f t="shared" si="22"/>
        <v>97.565212285721387</v>
      </c>
      <c r="J494" s="82"/>
    </row>
    <row r="495" spans="1:11" ht="75" customHeight="1" thickBot="1" x14ac:dyDescent="0.3">
      <c r="A495" s="79" t="s">
        <v>167</v>
      </c>
      <c r="B495" s="2" t="s">
        <v>407</v>
      </c>
      <c r="C495" s="4">
        <v>65198.3</v>
      </c>
      <c r="D495" s="4">
        <v>65198.3</v>
      </c>
      <c r="E495" s="5">
        <v>100</v>
      </c>
      <c r="F495" s="4">
        <v>65013.9</v>
      </c>
      <c r="G495" s="17">
        <v>99.7</v>
      </c>
      <c r="H495" s="4">
        <v>65013.9</v>
      </c>
      <c r="I495" s="28">
        <f t="shared" si="22"/>
        <v>99.717170539722659</v>
      </c>
      <c r="J495" s="81"/>
    </row>
    <row r="496" spans="1:11" ht="24" thickBot="1" x14ac:dyDescent="0.3">
      <c r="A496" s="80"/>
      <c r="B496" s="3" t="s">
        <v>6</v>
      </c>
      <c r="C496" s="4">
        <v>2144.3000000000002</v>
      </c>
      <c r="D496" s="4">
        <v>2144.3000000000002</v>
      </c>
      <c r="E496" s="5">
        <v>100</v>
      </c>
      <c r="F496" s="4">
        <v>2144.3000000000002</v>
      </c>
      <c r="G496" s="17">
        <v>100</v>
      </c>
      <c r="H496" s="4">
        <v>2144.3000000000002</v>
      </c>
      <c r="I496" s="28">
        <f t="shared" si="22"/>
        <v>100</v>
      </c>
      <c r="J496" s="82"/>
    </row>
    <row r="497" spans="1:10" ht="24" thickBot="1" x14ac:dyDescent="0.3">
      <c r="A497" s="80"/>
      <c r="B497" s="3" t="s">
        <v>8</v>
      </c>
      <c r="C497" s="4">
        <v>63054</v>
      </c>
      <c r="D497" s="4">
        <v>63054</v>
      </c>
      <c r="E497" s="5">
        <v>100</v>
      </c>
      <c r="F497" s="4">
        <v>62869.599999999999</v>
      </c>
      <c r="G497" s="17">
        <v>99.7</v>
      </c>
      <c r="H497" s="4">
        <v>62869.599999999999</v>
      </c>
      <c r="I497" s="28">
        <f t="shared" si="22"/>
        <v>99.707552256795765</v>
      </c>
      <c r="J497" s="82"/>
    </row>
    <row r="498" spans="1:10" ht="91.5" thickBot="1" x14ac:dyDescent="0.3">
      <c r="A498" s="79" t="s">
        <v>168</v>
      </c>
      <c r="B498" s="2" t="s">
        <v>408</v>
      </c>
      <c r="C498" s="4">
        <v>65198.3</v>
      </c>
      <c r="D498" s="4">
        <v>65198.3</v>
      </c>
      <c r="E498" s="5">
        <v>100</v>
      </c>
      <c r="F498" s="4">
        <v>65013.9</v>
      </c>
      <c r="G498" s="17">
        <v>99.7</v>
      </c>
      <c r="H498" s="4">
        <v>65013.9</v>
      </c>
      <c r="I498" s="28">
        <f t="shared" si="22"/>
        <v>99.717170539722659</v>
      </c>
      <c r="J498" s="81"/>
    </row>
    <row r="499" spans="1:10" ht="24" thickBot="1" x14ac:dyDescent="0.3">
      <c r="A499" s="80"/>
      <c r="B499" s="3" t="s">
        <v>6</v>
      </c>
      <c r="C499" s="4">
        <v>2144.3000000000002</v>
      </c>
      <c r="D499" s="4">
        <v>2144.3000000000002</v>
      </c>
      <c r="E499" s="5">
        <v>100</v>
      </c>
      <c r="F499" s="4">
        <v>2144.3000000000002</v>
      </c>
      <c r="G499" s="17">
        <v>100</v>
      </c>
      <c r="H499" s="4">
        <v>2144.3000000000002</v>
      </c>
      <c r="I499" s="28">
        <f t="shared" si="22"/>
        <v>100</v>
      </c>
      <c r="J499" s="82"/>
    </row>
    <row r="500" spans="1:10" ht="24" thickBot="1" x14ac:dyDescent="0.3">
      <c r="A500" s="80"/>
      <c r="B500" s="3" t="s">
        <v>8</v>
      </c>
      <c r="C500" s="4">
        <v>63054</v>
      </c>
      <c r="D500" s="4">
        <v>63054</v>
      </c>
      <c r="E500" s="5">
        <v>100</v>
      </c>
      <c r="F500" s="4">
        <v>62869.599999999999</v>
      </c>
      <c r="G500" s="17">
        <v>99.7</v>
      </c>
      <c r="H500" s="4">
        <v>62869.599999999999</v>
      </c>
      <c r="I500" s="28">
        <f t="shared" si="22"/>
        <v>99.707552256795765</v>
      </c>
      <c r="J500" s="82"/>
    </row>
    <row r="501" spans="1:10" ht="134.25" customHeight="1" thickBot="1" x14ac:dyDescent="0.3">
      <c r="A501" s="79" t="s">
        <v>169</v>
      </c>
      <c r="B501" s="2" t="s">
        <v>649</v>
      </c>
      <c r="C501" s="4">
        <v>2281.1999999999998</v>
      </c>
      <c r="D501" s="4">
        <v>2281.1999999999998</v>
      </c>
      <c r="E501" s="5">
        <v>100</v>
      </c>
      <c r="F501" s="4">
        <v>2281.1999999999998</v>
      </c>
      <c r="G501" s="17">
        <v>100</v>
      </c>
      <c r="H501" s="4">
        <v>2281.1999999999998</v>
      </c>
      <c r="I501" s="28">
        <f t="shared" si="22"/>
        <v>100</v>
      </c>
      <c r="J501" s="81" t="s">
        <v>569</v>
      </c>
    </row>
    <row r="502" spans="1:10" ht="24" thickBot="1" x14ac:dyDescent="0.3">
      <c r="A502" s="80"/>
      <c r="B502" s="3" t="s">
        <v>6</v>
      </c>
      <c r="C502" s="4">
        <v>2144.3000000000002</v>
      </c>
      <c r="D502" s="4">
        <v>2144.3000000000002</v>
      </c>
      <c r="E502" s="5">
        <v>100</v>
      </c>
      <c r="F502" s="4">
        <v>2144.3000000000002</v>
      </c>
      <c r="G502" s="17">
        <v>100</v>
      </c>
      <c r="H502" s="4">
        <v>2144.3000000000002</v>
      </c>
      <c r="I502" s="28">
        <f t="shared" si="22"/>
        <v>100</v>
      </c>
      <c r="J502" s="82"/>
    </row>
    <row r="503" spans="1:10" ht="24" thickBot="1" x14ac:dyDescent="0.3">
      <c r="A503" s="80"/>
      <c r="B503" s="3" t="s">
        <v>8</v>
      </c>
      <c r="C503" s="5">
        <v>136.9</v>
      </c>
      <c r="D503" s="5">
        <v>136.9</v>
      </c>
      <c r="E503" s="5">
        <v>100</v>
      </c>
      <c r="F503" s="5">
        <v>136.9</v>
      </c>
      <c r="G503" s="17">
        <v>100</v>
      </c>
      <c r="H503" s="5">
        <v>136.9</v>
      </c>
      <c r="I503" s="28">
        <f t="shared" si="22"/>
        <v>100</v>
      </c>
      <c r="J503" s="82"/>
    </row>
    <row r="504" spans="1:10" ht="389.25" customHeight="1" thickBot="1" x14ac:dyDescent="0.3">
      <c r="A504" s="79" t="s">
        <v>170</v>
      </c>
      <c r="B504" s="2" t="s">
        <v>650</v>
      </c>
      <c r="C504" s="4">
        <v>55773.4</v>
      </c>
      <c r="D504" s="4">
        <v>55773.4</v>
      </c>
      <c r="E504" s="5">
        <v>100</v>
      </c>
      <c r="F504" s="4">
        <v>55669.8</v>
      </c>
      <c r="G504" s="17">
        <v>99.8</v>
      </c>
      <c r="H504" s="4">
        <v>55669.8</v>
      </c>
      <c r="I504" s="28">
        <f t="shared" si="22"/>
        <v>99.814248369294319</v>
      </c>
      <c r="J504" s="81" t="s">
        <v>651</v>
      </c>
    </row>
    <row r="505" spans="1:10" ht="24" thickBot="1" x14ac:dyDescent="0.3">
      <c r="A505" s="80"/>
      <c r="B505" s="3" t="s">
        <v>8</v>
      </c>
      <c r="C505" s="4">
        <v>55773.4</v>
      </c>
      <c r="D505" s="4">
        <v>55773.4</v>
      </c>
      <c r="E505" s="5">
        <v>100</v>
      </c>
      <c r="F505" s="4">
        <v>55669.8</v>
      </c>
      <c r="G505" s="17">
        <v>99.8</v>
      </c>
      <c r="H505" s="4">
        <v>55669.8</v>
      </c>
      <c r="I505" s="28">
        <f t="shared" si="22"/>
        <v>99.814248369294319</v>
      </c>
      <c r="J505" s="82"/>
    </row>
    <row r="506" spans="1:10" ht="285" customHeight="1" thickBot="1" x14ac:dyDescent="0.3">
      <c r="A506" s="79" t="s">
        <v>171</v>
      </c>
      <c r="B506" s="2" t="s">
        <v>652</v>
      </c>
      <c r="C506" s="4">
        <v>7143.7</v>
      </c>
      <c r="D506" s="4">
        <v>7143.7</v>
      </c>
      <c r="E506" s="5">
        <v>100</v>
      </c>
      <c r="F506" s="4">
        <v>7062.9</v>
      </c>
      <c r="G506" s="17">
        <v>98.9</v>
      </c>
      <c r="H506" s="4">
        <v>7062.9</v>
      </c>
      <c r="I506" s="28">
        <f t="shared" si="22"/>
        <v>98.868933465851029</v>
      </c>
      <c r="J506" s="81" t="s">
        <v>653</v>
      </c>
    </row>
    <row r="507" spans="1:10" ht="28.5" customHeight="1" thickBot="1" x14ac:dyDescent="0.3">
      <c r="A507" s="80"/>
      <c r="B507" s="3" t="s">
        <v>8</v>
      </c>
      <c r="C507" s="4">
        <v>7143.7</v>
      </c>
      <c r="D507" s="4">
        <v>7143.7</v>
      </c>
      <c r="E507" s="5">
        <v>100</v>
      </c>
      <c r="F507" s="4">
        <v>7062.9</v>
      </c>
      <c r="G507" s="17">
        <v>98.9</v>
      </c>
      <c r="H507" s="4">
        <v>7062.9</v>
      </c>
      <c r="I507" s="28">
        <f t="shared" si="22"/>
        <v>98.868933465851029</v>
      </c>
      <c r="J507" s="82"/>
    </row>
    <row r="508" spans="1:10" ht="91.5" thickBot="1" x14ac:dyDescent="0.3">
      <c r="A508" s="79" t="s">
        <v>172</v>
      </c>
      <c r="B508" s="2" t="s">
        <v>409</v>
      </c>
      <c r="C508" s="4">
        <v>5395.5</v>
      </c>
      <c r="D508" s="4">
        <v>5251.7</v>
      </c>
      <c r="E508" s="5">
        <v>97.3</v>
      </c>
      <c r="F508" s="4">
        <v>5210.3</v>
      </c>
      <c r="G508" s="17">
        <v>96.6</v>
      </c>
      <c r="H508" s="4">
        <v>5210.3</v>
      </c>
      <c r="I508" s="28">
        <f t="shared" si="22"/>
        <v>96.567509962005389</v>
      </c>
      <c r="J508" s="81"/>
    </row>
    <row r="509" spans="1:10" ht="24" thickBot="1" x14ac:dyDescent="0.3">
      <c r="A509" s="80"/>
      <c r="B509" s="3" t="s">
        <v>8</v>
      </c>
      <c r="C509" s="4">
        <v>5395.5</v>
      </c>
      <c r="D509" s="4">
        <v>5251.7</v>
      </c>
      <c r="E509" s="5">
        <v>97.3</v>
      </c>
      <c r="F509" s="4">
        <v>5210.3</v>
      </c>
      <c r="G509" s="17">
        <v>96.6</v>
      </c>
      <c r="H509" s="4">
        <v>5210.3</v>
      </c>
      <c r="I509" s="28">
        <f t="shared" si="22"/>
        <v>96.567509962005389</v>
      </c>
      <c r="J509" s="82"/>
    </row>
    <row r="510" spans="1:10" ht="69" thickBot="1" x14ac:dyDescent="0.3">
      <c r="A510" s="79" t="s">
        <v>173</v>
      </c>
      <c r="B510" s="2" t="s">
        <v>410</v>
      </c>
      <c r="C510" s="4">
        <v>5395.5</v>
      </c>
      <c r="D510" s="4">
        <v>5251.7</v>
      </c>
      <c r="E510" s="5">
        <v>97.3</v>
      </c>
      <c r="F510" s="4">
        <v>5210.3</v>
      </c>
      <c r="G510" s="17">
        <v>96.6</v>
      </c>
      <c r="H510" s="4">
        <v>5210.3</v>
      </c>
      <c r="I510" s="28">
        <f t="shared" si="22"/>
        <v>96.567509962005389</v>
      </c>
      <c r="J510" s="81"/>
    </row>
    <row r="511" spans="1:10" ht="24" thickBot="1" x14ac:dyDescent="0.3">
      <c r="A511" s="80"/>
      <c r="B511" s="3" t="s">
        <v>8</v>
      </c>
      <c r="C511" s="4">
        <v>5395.5</v>
      </c>
      <c r="D511" s="4">
        <v>5251.7</v>
      </c>
      <c r="E511" s="5">
        <v>97.3</v>
      </c>
      <c r="F511" s="4">
        <v>5210.3</v>
      </c>
      <c r="G511" s="17">
        <v>96.6</v>
      </c>
      <c r="H511" s="4">
        <v>5210.3</v>
      </c>
      <c r="I511" s="28">
        <f t="shared" si="22"/>
        <v>96.567509962005389</v>
      </c>
      <c r="J511" s="82"/>
    </row>
    <row r="512" spans="1:10" ht="114" thickBot="1" x14ac:dyDescent="0.3">
      <c r="A512" s="79" t="s">
        <v>174</v>
      </c>
      <c r="B512" s="2" t="s">
        <v>411</v>
      </c>
      <c r="C512" s="5">
        <v>232.1</v>
      </c>
      <c r="D512" s="5">
        <v>232.1</v>
      </c>
      <c r="E512" s="5">
        <v>100</v>
      </c>
      <c r="F512" s="5">
        <v>232.1</v>
      </c>
      <c r="G512" s="17">
        <v>100</v>
      </c>
      <c r="H512" s="5">
        <v>232.1</v>
      </c>
      <c r="I512" s="28">
        <f t="shared" si="22"/>
        <v>100</v>
      </c>
      <c r="J512" s="81" t="s">
        <v>570</v>
      </c>
    </row>
    <row r="513" spans="1:11" ht="24" thickBot="1" x14ac:dyDescent="0.3">
      <c r="A513" s="80"/>
      <c r="B513" s="3" t="s">
        <v>8</v>
      </c>
      <c r="C513" s="5">
        <v>232.1</v>
      </c>
      <c r="D513" s="5">
        <v>232.1</v>
      </c>
      <c r="E513" s="5">
        <v>100</v>
      </c>
      <c r="F513" s="5">
        <v>232.1</v>
      </c>
      <c r="G513" s="17">
        <v>100</v>
      </c>
      <c r="H513" s="5">
        <v>232.1</v>
      </c>
      <c r="I513" s="28">
        <f t="shared" si="22"/>
        <v>100</v>
      </c>
      <c r="J513" s="82"/>
    </row>
    <row r="514" spans="1:11" ht="170.25" customHeight="1" thickBot="1" x14ac:dyDescent="0.3">
      <c r="A514" s="79" t="s">
        <v>175</v>
      </c>
      <c r="B514" s="2" t="s">
        <v>412</v>
      </c>
      <c r="C514" s="4">
        <v>5163.3999999999996</v>
      </c>
      <c r="D514" s="4">
        <v>5019.6000000000004</v>
      </c>
      <c r="E514" s="5">
        <v>97.2</v>
      </c>
      <c r="F514" s="4">
        <v>4978.2</v>
      </c>
      <c r="G514" s="17">
        <v>96.4</v>
      </c>
      <c r="H514" s="4">
        <v>4978.2</v>
      </c>
      <c r="I514" s="28">
        <f t="shared" si="22"/>
        <v>96.413216097919971</v>
      </c>
      <c r="J514" s="81" t="s">
        <v>654</v>
      </c>
    </row>
    <row r="515" spans="1:11" ht="24" thickBot="1" x14ac:dyDescent="0.3">
      <c r="A515" s="80"/>
      <c r="B515" s="3" t="s">
        <v>8</v>
      </c>
      <c r="C515" s="4">
        <v>5163.3999999999996</v>
      </c>
      <c r="D515" s="4">
        <v>5019.6000000000004</v>
      </c>
      <c r="E515" s="5">
        <v>97.2</v>
      </c>
      <c r="F515" s="4">
        <v>4978.2</v>
      </c>
      <c r="G515" s="17">
        <v>96.4</v>
      </c>
      <c r="H515" s="4">
        <v>4978.2</v>
      </c>
      <c r="I515" s="28">
        <f t="shared" si="22"/>
        <v>96.413216097919971</v>
      </c>
      <c r="J515" s="82"/>
    </row>
    <row r="516" spans="1:11" ht="91.5" thickBot="1" x14ac:dyDescent="0.3">
      <c r="A516" s="79" t="s">
        <v>176</v>
      </c>
      <c r="B516" s="2" t="s">
        <v>413</v>
      </c>
      <c r="C516" s="4">
        <v>3861.9</v>
      </c>
      <c r="D516" s="4">
        <v>3700.2</v>
      </c>
      <c r="E516" s="5">
        <v>95.8</v>
      </c>
      <c r="F516" s="4">
        <v>3697.6</v>
      </c>
      <c r="G516" s="17">
        <v>95.7</v>
      </c>
      <c r="H516" s="4">
        <v>3697.6</v>
      </c>
      <c r="I516" s="28">
        <f t="shared" si="22"/>
        <v>95.745617442191673</v>
      </c>
      <c r="J516" s="81"/>
    </row>
    <row r="517" spans="1:11" ht="24" thickBot="1" x14ac:dyDescent="0.3">
      <c r="A517" s="80"/>
      <c r="B517" s="3" t="s">
        <v>8</v>
      </c>
      <c r="C517" s="4">
        <v>3861.9</v>
      </c>
      <c r="D517" s="4">
        <v>3700.2</v>
      </c>
      <c r="E517" s="5">
        <v>95.8</v>
      </c>
      <c r="F517" s="4">
        <v>3697.6</v>
      </c>
      <c r="G517" s="17">
        <v>95.7</v>
      </c>
      <c r="H517" s="4">
        <v>3697.6</v>
      </c>
      <c r="I517" s="28">
        <f t="shared" si="22"/>
        <v>95.745617442191673</v>
      </c>
      <c r="J517" s="82"/>
    </row>
    <row r="518" spans="1:11" ht="69" thickBot="1" x14ac:dyDescent="0.3">
      <c r="A518" s="79" t="s">
        <v>177</v>
      </c>
      <c r="B518" s="2" t="s">
        <v>414</v>
      </c>
      <c r="C518" s="4">
        <v>3861.9</v>
      </c>
      <c r="D518" s="4">
        <v>3700.2</v>
      </c>
      <c r="E518" s="5">
        <v>95.8</v>
      </c>
      <c r="F518" s="4">
        <v>3697.6</v>
      </c>
      <c r="G518" s="17">
        <v>95.7</v>
      </c>
      <c r="H518" s="4">
        <v>3697.6</v>
      </c>
      <c r="I518" s="28">
        <f t="shared" si="22"/>
        <v>95.745617442191673</v>
      </c>
      <c r="J518" s="81"/>
    </row>
    <row r="519" spans="1:11" ht="24" thickBot="1" x14ac:dyDescent="0.3">
      <c r="A519" s="80"/>
      <c r="B519" s="3" t="s">
        <v>8</v>
      </c>
      <c r="C519" s="4">
        <v>3861.9</v>
      </c>
      <c r="D519" s="4">
        <v>3700.2</v>
      </c>
      <c r="E519" s="5">
        <v>95.8</v>
      </c>
      <c r="F519" s="4">
        <v>3697.6</v>
      </c>
      <c r="G519" s="17">
        <v>95.7</v>
      </c>
      <c r="H519" s="4">
        <v>3697.6</v>
      </c>
      <c r="I519" s="28">
        <f t="shared" si="22"/>
        <v>95.745617442191673</v>
      </c>
      <c r="J519" s="82"/>
    </row>
    <row r="520" spans="1:11" ht="335.25" customHeight="1" thickBot="1" x14ac:dyDescent="0.3">
      <c r="A520" s="79" t="s">
        <v>178</v>
      </c>
      <c r="B520" s="2" t="s">
        <v>415</v>
      </c>
      <c r="C520" s="4">
        <v>3861.9</v>
      </c>
      <c r="D520" s="4">
        <v>3700.2</v>
      </c>
      <c r="E520" s="5">
        <v>95.8</v>
      </c>
      <c r="F520" s="4">
        <v>3697.6</v>
      </c>
      <c r="G520" s="17">
        <v>95.7</v>
      </c>
      <c r="H520" s="4">
        <v>3697.6</v>
      </c>
      <c r="I520" s="28">
        <f t="shared" si="22"/>
        <v>95.745617442191673</v>
      </c>
      <c r="J520" s="81" t="s">
        <v>655</v>
      </c>
    </row>
    <row r="521" spans="1:11" ht="24" thickBot="1" x14ac:dyDescent="0.3">
      <c r="A521" s="80"/>
      <c r="B521" s="3" t="s">
        <v>8</v>
      </c>
      <c r="C521" s="4">
        <v>3861.9</v>
      </c>
      <c r="D521" s="4">
        <v>3700.2</v>
      </c>
      <c r="E521" s="5">
        <v>95.8</v>
      </c>
      <c r="F521" s="4">
        <v>3697.6</v>
      </c>
      <c r="G521" s="17">
        <v>95.7</v>
      </c>
      <c r="H521" s="4">
        <v>3697.6</v>
      </c>
      <c r="I521" s="28">
        <f t="shared" si="22"/>
        <v>95.745617442191673</v>
      </c>
      <c r="J521" s="82"/>
    </row>
    <row r="522" spans="1:11" ht="91.5" thickBot="1" x14ac:dyDescent="0.3">
      <c r="A522" s="79" t="s">
        <v>179</v>
      </c>
      <c r="B522" s="2" t="s">
        <v>416</v>
      </c>
      <c r="C522" s="4">
        <v>78484.399999999994</v>
      </c>
      <c r="D522" s="4">
        <v>74762.100000000006</v>
      </c>
      <c r="E522" s="5">
        <v>95.3</v>
      </c>
      <c r="F522" s="4">
        <v>74762.100000000006</v>
      </c>
      <c r="G522" s="17">
        <v>95.3</v>
      </c>
      <c r="H522" s="4">
        <v>74762.100000000006</v>
      </c>
      <c r="I522" s="28">
        <f t="shared" si="22"/>
        <v>95.257274057010065</v>
      </c>
      <c r="J522" s="81"/>
    </row>
    <row r="523" spans="1:11" ht="24" thickBot="1" x14ac:dyDescent="0.3">
      <c r="A523" s="80"/>
      <c r="B523" s="3" t="s">
        <v>6</v>
      </c>
      <c r="C523" s="4">
        <v>30028.1</v>
      </c>
      <c r="D523" s="4">
        <v>29604.799999999999</v>
      </c>
      <c r="E523" s="5">
        <v>98.6</v>
      </c>
      <c r="F523" s="4">
        <v>29604.799999999999</v>
      </c>
      <c r="G523" s="17">
        <v>98.6</v>
      </c>
      <c r="H523" s="4">
        <v>29604.799999999999</v>
      </c>
      <c r="I523" s="28">
        <f t="shared" si="22"/>
        <v>98.590320399892107</v>
      </c>
      <c r="J523" s="82"/>
    </row>
    <row r="524" spans="1:11" s="20" customFormat="1" ht="70.5" thickBot="1" x14ac:dyDescent="0.3">
      <c r="A524" s="80"/>
      <c r="B524" s="7" t="s">
        <v>7</v>
      </c>
      <c r="C524" s="8">
        <v>13661.6</v>
      </c>
      <c r="D524" s="8">
        <v>13661.6</v>
      </c>
      <c r="E524" s="9">
        <v>100</v>
      </c>
      <c r="F524" s="8">
        <v>13661.6</v>
      </c>
      <c r="G524" s="19">
        <v>100</v>
      </c>
      <c r="H524" s="8">
        <v>13661.6</v>
      </c>
      <c r="I524" s="47">
        <f t="shared" ref="I524:I587" si="23">H524/C524*100</f>
        <v>100</v>
      </c>
      <c r="J524" s="82"/>
      <c r="K524" s="31"/>
    </row>
    <row r="525" spans="1:11" ht="24" thickBot="1" x14ac:dyDescent="0.3">
      <c r="A525" s="80"/>
      <c r="B525" s="3" t="s">
        <v>8</v>
      </c>
      <c r="C525" s="4">
        <v>48456.3</v>
      </c>
      <c r="D525" s="4">
        <v>45157.3</v>
      </c>
      <c r="E525" s="5">
        <v>93.2</v>
      </c>
      <c r="F525" s="4">
        <v>45157.3</v>
      </c>
      <c r="G525" s="17">
        <v>93.2</v>
      </c>
      <c r="H525" s="4">
        <v>45157.3</v>
      </c>
      <c r="I525" s="28">
        <f t="shared" si="23"/>
        <v>93.19180374894492</v>
      </c>
      <c r="J525" s="82"/>
    </row>
    <row r="526" spans="1:11" ht="91.5" thickBot="1" x14ac:dyDescent="0.3">
      <c r="A526" s="79" t="s">
        <v>180</v>
      </c>
      <c r="B526" s="2" t="s">
        <v>417</v>
      </c>
      <c r="C526" s="4">
        <v>78484.399999999994</v>
      </c>
      <c r="D526" s="4">
        <v>74762.100000000006</v>
      </c>
      <c r="E526" s="5">
        <v>95.3</v>
      </c>
      <c r="F526" s="4">
        <v>74762.100000000006</v>
      </c>
      <c r="G526" s="17">
        <v>95.3</v>
      </c>
      <c r="H526" s="4">
        <v>74762.100000000006</v>
      </c>
      <c r="I526" s="28">
        <f t="shared" si="23"/>
        <v>95.257274057010065</v>
      </c>
      <c r="J526" s="81"/>
    </row>
    <row r="527" spans="1:11" ht="24" thickBot="1" x14ac:dyDescent="0.3">
      <c r="A527" s="80"/>
      <c r="B527" s="3" t="s">
        <v>6</v>
      </c>
      <c r="C527" s="4">
        <v>30028.1</v>
      </c>
      <c r="D527" s="4">
        <v>29604.799999999999</v>
      </c>
      <c r="E527" s="5">
        <v>98.6</v>
      </c>
      <c r="F527" s="4">
        <v>29604.799999999999</v>
      </c>
      <c r="G527" s="17">
        <v>98.6</v>
      </c>
      <c r="H527" s="4">
        <v>29604.799999999999</v>
      </c>
      <c r="I527" s="28">
        <f t="shared" si="23"/>
        <v>98.590320399892107</v>
      </c>
      <c r="J527" s="82"/>
    </row>
    <row r="528" spans="1:11" s="20" customFormat="1" ht="70.5" thickBot="1" x14ac:dyDescent="0.3">
      <c r="A528" s="80"/>
      <c r="B528" s="7" t="s">
        <v>7</v>
      </c>
      <c r="C528" s="8">
        <v>13661.6</v>
      </c>
      <c r="D528" s="8">
        <v>13661.6</v>
      </c>
      <c r="E528" s="9">
        <v>100</v>
      </c>
      <c r="F528" s="8">
        <v>13661.6</v>
      </c>
      <c r="G528" s="19">
        <v>100</v>
      </c>
      <c r="H528" s="8">
        <v>13661.6</v>
      </c>
      <c r="I528" s="47">
        <f t="shared" si="23"/>
        <v>100</v>
      </c>
      <c r="J528" s="82"/>
      <c r="K528" s="31"/>
    </row>
    <row r="529" spans="1:11" ht="24" thickBot="1" x14ac:dyDescent="0.3">
      <c r="A529" s="80"/>
      <c r="B529" s="3" t="s">
        <v>8</v>
      </c>
      <c r="C529" s="4">
        <v>48456.3</v>
      </c>
      <c r="D529" s="4">
        <v>45157.3</v>
      </c>
      <c r="E529" s="5">
        <v>93.2</v>
      </c>
      <c r="F529" s="4">
        <v>45157.3</v>
      </c>
      <c r="G529" s="17">
        <v>93.2</v>
      </c>
      <c r="H529" s="4">
        <v>45157.3</v>
      </c>
      <c r="I529" s="28">
        <f t="shared" si="23"/>
        <v>93.19180374894492</v>
      </c>
      <c r="J529" s="82"/>
    </row>
    <row r="530" spans="1:11" ht="316.5" thickBot="1" x14ac:dyDescent="0.3">
      <c r="A530" s="79" t="s">
        <v>181</v>
      </c>
      <c r="B530" s="2" t="s">
        <v>656</v>
      </c>
      <c r="C530" s="4">
        <v>11786.8</v>
      </c>
      <c r="D530" s="4">
        <v>11765</v>
      </c>
      <c r="E530" s="5">
        <v>99.8</v>
      </c>
      <c r="F530" s="4">
        <v>11765</v>
      </c>
      <c r="G530" s="17">
        <v>99.8</v>
      </c>
      <c r="H530" s="4">
        <v>11765</v>
      </c>
      <c r="I530" s="28">
        <f t="shared" si="23"/>
        <v>99.815047341093432</v>
      </c>
      <c r="J530" s="81" t="s">
        <v>657</v>
      </c>
    </row>
    <row r="531" spans="1:11" ht="24" thickBot="1" x14ac:dyDescent="0.3">
      <c r="A531" s="80"/>
      <c r="B531" s="3" t="s">
        <v>6</v>
      </c>
      <c r="C531" s="4">
        <v>3031.3</v>
      </c>
      <c r="D531" s="4">
        <v>3031.3</v>
      </c>
      <c r="E531" s="5">
        <v>100</v>
      </c>
      <c r="F531" s="4">
        <v>3031.3</v>
      </c>
      <c r="G531" s="17">
        <v>100</v>
      </c>
      <c r="H531" s="4">
        <v>3031.3</v>
      </c>
      <c r="I531" s="28">
        <f t="shared" si="23"/>
        <v>100</v>
      </c>
      <c r="J531" s="82"/>
    </row>
    <row r="532" spans="1:11" s="20" customFormat="1" ht="52.5" customHeight="1" thickBot="1" x14ac:dyDescent="0.3">
      <c r="A532" s="80"/>
      <c r="B532" s="7" t="s">
        <v>7</v>
      </c>
      <c r="C532" s="8">
        <v>3031.3</v>
      </c>
      <c r="D532" s="8">
        <v>3031.3</v>
      </c>
      <c r="E532" s="9">
        <v>100</v>
      </c>
      <c r="F532" s="8">
        <v>3031.3</v>
      </c>
      <c r="G532" s="19">
        <v>100</v>
      </c>
      <c r="H532" s="8">
        <v>3031.3</v>
      </c>
      <c r="I532" s="47">
        <f t="shared" si="23"/>
        <v>100</v>
      </c>
      <c r="J532" s="82"/>
      <c r="K532" s="31"/>
    </row>
    <row r="533" spans="1:11" ht="24" thickBot="1" x14ac:dyDescent="0.3">
      <c r="A533" s="80"/>
      <c r="B533" s="3" t="s">
        <v>8</v>
      </c>
      <c r="C533" s="4">
        <v>8755.5</v>
      </c>
      <c r="D533" s="4">
        <v>8733.7000000000007</v>
      </c>
      <c r="E533" s="5">
        <v>99.8</v>
      </c>
      <c r="F533" s="4">
        <v>8733.7000000000007</v>
      </c>
      <c r="G533" s="17">
        <v>99.8</v>
      </c>
      <c r="H533" s="4">
        <v>8733.7000000000007</v>
      </c>
      <c r="I533" s="28">
        <f t="shared" si="23"/>
        <v>99.75101364856377</v>
      </c>
      <c r="J533" s="82"/>
      <c r="K533" s="40"/>
    </row>
    <row r="534" spans="1:11" ht="159" thickBot="1" x14ac:dyDescent="0.3">
      <c r="A534" s="79" t="s">
        <v>182</v>
      </c>
      <c r="B534" s="2" t="s">
        <v>418</v>
      </c>
      <c r="C534" s="4">
        <v>16366.5</v>
      </c>
      <c r="D534" s="4">
        <v>15943.2</v>
      </c>
      <c r="E534" s="5">
        <v>97.4</v>
      </c>
      <c r="F534" s="4">
        <v>15943.2</v>
      </c>
      <c r="G534" s="17">
        <v>97.4</v>
      </c>
      <c r="H534" s="4">
        <v>15943.2</v>
      </c>
      <c r="I534" s="28">
        <f t="shared" si="23"/>
        <v>97.413619283292093</v>
      </c>
      <c r="J534" s="81" t="s">
        <v>658</v>
      </c>
    </row>
    <row r="535" spans="1:11" ht="24" thickBot="1" x14ac:dyDescent="0.3">
      <c r="A535" s="80"/>
      <c r="B535" s="3" t="s">
        <v>6</v>
      </c>
      <c r="C535" s="4">
        <v>16366.5</v>
      </c>
      <c r="D535" s="4">
        <v>15943.2</v>
      </c>
      <c r="E535" s="5">
        <v>97.4</v>
      </c>
      <c r="F535" s="4">
        <v>15943.2</v>
      </c>
      <c r="G535" s="17">
        <v>97.4</v>
      </c>
      <c r="H535" s="4">
        <v>15943.2</v>
      </c>
      <c r="I535" s="28">
        <f t="shared" si="23"/>
        <v>97.413619283292093</v>
      </c>
      <c r="J535" s="82"/>
    </row>
    <row r="536" spans="1:11" ht="409.6" thickBot="1" x14ac:dyDescent="0.3">
      <c r="A536" s="79" t="s">
        <v>183</v>
      </c>
      <c r="B536" s="2" t="s">
        <v>659</v>
      </c>
      <c r="C536" s="4">
        <v>11308.8</v>
      </c>
      <c r="D536" s="4">
        <v>11308.8</v>
      </c>
      <c r="E536" s="5">
        <v>100</v>
      </c>
      <c r="F536" s="4">
        <v>11308.8</v>
      </c>
      <c r="G536" s="17">
        <v>100</v>
      </c>
      <c r="H536" s="4">
        <v>11308.8</v>
      </c>
      <c r="I536" s="28">
        <f t="shared" si="23"/>
        <v>100</v>
      </c>
      <c r="J536" s="81" t="s">
        <v>660</v>
      </c>
    </row>
    <row r="537" spans="1:11" ht="24" thickBot="1" x14ac:dyDescent="0.3">
      <c r="A537" s="80"/>
      <c r="B537" s="3" t="s">
        <v>6</v>
      </c>
      <c r="C537" s="4">
        <v>10630.3</v>
      </c>
      <c r="D537" s="4">
        <v>10630.3</v>
      </c>
      <c r="E537" s="5">
        <v>100</v>
      </c>
      <c r="F537" s="4">
        <v>10630.3</v>
      </c>
      <c r="G537" s="17">
        <v>100</v>
      </c>
      <c r="H537" s="4">
        <v>10630.3</v>
      </c>
      <c r="I537" s="28">
        <f t="shared" si="23"/>
        <v>100</v>
      </c>
      <c r="J537" s="82"/>
    </row>
    <row r="538" spans="1:11" ht="50.25" customHeight="1" thickBot="1" x14ac:dyDescent="0.3">
      <c r="A538" s="80"/>
      <c r="B538" s="3" t="s">
        <v>7</v>
      </c>
      <c r="C538" s="4">
        <v>10630.3</v>
      </c>
      <c r="D538" s="4">
        <v>10630.3</v>
      </c>
      <c r="E538" s="5">
        <v>100</v>
      </c>
      <c r="F538" s="4">
        <v>10630.3</v>
      </c>
      <c r="G538" s="17">
        <v>100</v>
      </c>
      <c r="H538" s="4">
        <v>10630.3</v>
      </c>
      <c r="I538" s="28">
        <f t="shared" si="23"/>
        <v>100</v>
      </c>
      <c r="J538" s="82"/>
    </row>
    <row r="539" spans="1:11" ht="24" thickBot="1" x14ac:dyDescent="0.3">
      <c r="A539" s="80"/>
      <c r="B539" s="3" t="s">
        <v>8</v>
      </c>
      <c r="C539" s="5">
        <v>678.5</v>
      </c>
      <c r="D539" s="5">
        <v>678.5</v>
      </c>
      <c r="E539" s="5">
        <v>100</v>
      </c>
      <c r="F539" s="5">
        <v>678.5</v>
      </c>
      <c r="G539" s="17">
        <v>100</v>
      </c>
      <c r="H539" s="5">
        <v>678.5</v>
      </c>
      <c r="I539" s="28">
        <f t="shared" si="23"/>
        <v>100</v>
      </c>
      <c r="J539" s="82"/>
    </row>
    <row r="540" spans="1:11" ht="394.5" customHeight="1" thickBot="1" x14ac:dyDescent="0.3">
      <c r="A540" s="79" t="s">
        <v>184</v>
      </c>
      <c r="B540" s="29" t="s">
        <v>661</v>
      </c>
      <c r="C540" s="5">
        <v>854.4</v>
      </c>
      <c r="D540" s="5">
        <v>854.4</v>
      </c>
      <c r="E540" s="5">
        <v>100</v>
      </c>
      <c r="F540" s="5">
        <v>854.4</v>
      </c>
      <c r="G540" s="17">
        <v>100</v>
      </c>
      <c r="H540" s="5">
        <v>854.4</v>
      </c>
      <c r="I540" s="28">
        <f t="shared" si="23"/>
        <v>100</v>
      </c>
      <c r="J540" s="81" t="s">
        <v>571</v>
      </c>
    </row>
    <row r="541" spans="1:11" ht="24" thickBot="1" x14ac:dyDescent="0.3">
      <c r="A541" s="80"/>
      <c r="B541" s="3" t="s">
        <v>8</v>
      </c>
      <c r="C541" s="5">
        <v>854.4</v>
      </c>
      <c r="D541" s="5">
        <v>854.4</v>
      </c>
      <c r="E541" s="5">
        <v>100</v>
      </c>
      <c r="F541" s="5">
        <v>854.4</v>
      </c>
      <c r="G541" s="17">
        <v>100</v>
      </c>
      <c r="H541" s="5">
        <v>854.4</v>
      </c>
      <c r="I541" s="28">
        <f t="shared" si="23"/>
        <v>100</v>
      </c>
      <c r="J541" s="82"/>
    </row>
    <row r="542" spans="1:11" ht="207" customHeight="1" thickBot="1" x14ac:dyDescent="0.3">
      <c r="A542" s="79" t="s">
        <v>185</v>
      </c>
      <c r="B542" s="2" t="s">
        <v>419</v>
      </c>
      <c r="C542" s="4">
        <v>5603.1</v>
      </c>
      <c r="D542" s="4">
        <v>5603.1</v>
      </c>
      <c r="E542" s="5">
        <v>100</v>
      </c>
      <c r="F542" s="4">
        <v>5603.1</v>
      </c>
      <c r="G542" s="17">
        <v>100</v>
      </c>
      <c r="H542" s="4">
        <v>5603.1</v>
      </c>
      <c r="I542" s="28">
        <f t="shared" si="23"/>
        <v>100</v>
      </c>
      <c r="J542" s="81" t="s">
        <v>662</v>
      </c>
    </row>
    <row r="543" spans="1:11" ht="24" thickBot="1" x14ac:dyDescent="0.3">
      <c r="A543" s="80"/>
      <c r="B543" s="3" t="s">
        <v>8</v>
      </c>
      <c r="C543" s="4">
        <v>5603.1</v>
      </c>
      <c r="D543" s="4">
        <v>5603.1</v>
      </c>
      <c r="E543" s="5">
        <v>100</v>
      </c>
      <c r="F543" s="4">
        <v>5603.1</v>
      </c>
      <c r="G543" s="17">
        <v>100</v>
      </c>
      <c r="H543" s="4">
        <v>5603.1</v>
      </c>
      <c r="I543" s="28">
        <f t="shared" si="23"/>
        <v>100</v>
      </c>
      <c r="J543" s="82"/>
    </row>
    <row r="544" spans="1:11" ht="115.5" customHeight="1" thickBot="1" x14ac:dyDescent="0.3">
      <c r="A544" s="79" t="s">
        <v>186</v>
      </c>
      <c r="B544" s="2" t="s">
        <v>420</v>
      </c>
      <c r="C544" s="5">
        <v>88.5</v>
      </c>
      <c r="D544" s="5">
        <v>83</v>
      </c>
      <c r="E544" s="5">
        <v>93.8</v>
      </c>
      <c r="F544" s="5">
        <v>83</v>
      </c>
      <c r="G544" s="17">
        <v>93.8</v>
      </c>
      <c r="H544" s="5">
        <v>83</v>
      </c>
      <c r="I544" s="28">
        <f t="shared" si="23"/>
        <v>93.78531073446328</v>
      </c>
      <c r="J544" s="81" t="s">
        <v>663</v>
      </c>
    </row>
    <row r="545" spans="1:12" ht="24" thickBot="1" x14ac:dyDescent="0.3">
      <c r="A545" s="80"/>
      <c r="B545" s="3" t="s">
        <v>8</v>
      </c>
      <c r="C545" s="5">
        <v>88.5</v>
      </c>
      <c r="D545" s="5">
        <v>83</v>
      </c>
      <c r="E545" s="5">
        <v>93.8</v>
      </c>
      <c r="F545" s="5">
        <v>83</v>
      </c>
      <c r="G545" s="17">
        <v>93.8</v>
      </c>
      <c r="H545" s="5">
        <v>83</v>
      </c>
      <c r="I545" s="28">
        <f t="shared" si="23"/>
        <v>93.78531073446328</v>
      </c>
      <c r="J545" s="82"/>
    </row>
    <row r="546" spans="1:12" ht="172.5" customHeight="1" thickBot="1" x14ac:dyDescent="0.3">
      <c r="A546" s="79" t="s">
        <v>187</v>
      </c>
      <c r="B546" s="2" t="s">
        <v>393</v>
      </c>
      <c r="C546" s="4">
        <v>10558.9</v>
      </c>
      <c r="D546" s="4">
        <v>7884.8</v>
      </c>
      <c r="E546" s="5">
        <v>74.7</v>
      </c>
      <c r="F546" s="4">
        <v>7884.8</v>
      </c>
      <c r="G546" s="17">
        <v>74.7</v>
      </c>
      <c r="H546" s="4">
        <v>7884.8</v>
      </c>
      <c r="I546" s="28">
        <f t="shared" si="23"/>
        <v>74.674445254714044</v>
      </c>
      <c r="J546" s="81" t="s">
        <v>664</v>
      </c>
    </row>
    <row r="547" spans="1:12" ht="24" thickBot="1" x14ac:dyDescent="0.3">
      <c r="A547" s="80"/>
      <c r="B547" s="3" t="s">
        <v>8</v>
      </c>
      <c r="C547" s="4">
        <v>10558.9</v>
      </c>
      <c r="D547" s="4">
        <v>7884.8</v>
      </c>
      <c r="E547" s="5">
        <v>74.7</v>
      </c>
      <c r="F547" s="4">
        <v>7884.8</v>
      </c>
      <c r="G547" s="17">
        <v>74.7</v>
      </c>
      <c r="H547" s="4">
        <v>7884.8</v>
      </c>
      <c r="I547" s="28">
        <f t="shared" si="23"/>
        <v>74.674445254714044</v>
      </c>
      <c r="J547" s="82"/>
    </row>
    <row r="548" spans="1:12" ht="91.5" thickBot="1" x14ac:dyDescent="0.3">
      <c r="A548" s="79" t="s">
        <v>188</v>
      </c>
      <c r="B548" s="2" t="s">
        <v>665</v>
      </c>
      <c r="C548" s="4">
        <v>12133.1</v>
      </c>
      <c r="D548" s="4">
        <v>11535.5</v>
      </c>
      <c r="E548" s="5">
        <v>95.1</v>
      </c>
      <c r="F548" s="4">
        <v>11535.5</v>
      </c>
      <c r="G548" s="17">
        <v>95.1</v>
      </c>
      <c r="H548" s="4">
        <v>11535.5</v>
      </c>
      <c r="I548" s="28">
        <f t="shared" si="23"/>
        <v>95.074630556082113</v>
      </c>
      <c r="J548" s="81" t="s">
        <v>666</v>
      </c>
    </row>
    <row r="549" spans="1:12" ht="24" thickBot="1" x14ac:dyDescent="0.3">
      <c r="A549" s="80"/>
      <c r="B549" s="3" t="s">
        <v>8</v>
      </c>
      <c r="C549" s="4">
        <v>12133.1</v>
      </c>
      <c r="D549" s="4">
        <v>11535.5</v>
      </c>
      <c r="E549" s="5">
        <v>95.1</v>
      </c>
      <c r="F549" s="4">
        <v>11535.5</v>
      </c>
      <c r="G549" s="17">
        <v>95.1</v>
      </c>
      <c r="H549" s="4">
        <v>11535.5</v>
      </c>
      <c r="I549" s="28">
        <f t="shared" si="23"/>
        <v>95.074630556082113</v>
      </c>
      <c r="J549" s="82"/>
    </row>
    <row r="550" spans="1:12" ht="99" customHeight="1" thickBot="1" x14ac:dyDescent="0.3">
      <c r="A550" s="79" t="s">
        <v>189</v>
      </c>
      <c r="B550" s="2" t="s">
        <v>667</v>
      </c>
      <c r="C550" s="4">
        <v>4717.1000000000004</v>
      </c>
      <c r="D550" s="4">
        <v>4717.1000000000004</v>
      </c>
      <c r="E550" s="5">
        <v>100</v>
      </c>
      <c r="F550" s="4">
        <v>4717.1000000000004</v>
      </c>
      <c r="G550" s="17">
        <v>100</v>
      </c>
      <c r="H550" s="4">
        <v>4717.1000000000004</v>
      </c>
      <c r="I550" s="28">
        <f t="shared" si="23"/>
        <v>100</v>
      </c>
      <c r="J550" s="81" t="s">
        <v>668</v>
      </c>
    </row>
    <row r="551" spans="1:12" ht="24" thickBot="1" x14ac:dyDescent="0.3">
      <c r="A551" s="80"/>
      <c r="B551" s="3" t="s">
        <v>8</v>
      </c>
      <c r="C551" s="4">
        <v>4717.1000000000004</v>
      </c>
      <c r="D551" s="4">
        <v>4717.1000000000004</v>
      </c>
      <c r="E551" s="5">
        <v>100</v>
      </c>
      <c r="F551" s="4">
        <v>4717.1000000000004</v>
      </c>
      <c r="G551" s="17">
        <v>100</v>
      </c>
      <c r="H551" s="4">
        <v>4717.1000000000004</v>
      </c>
      <c r="I551" s="28">
        <f t="shared" si="23"/>
        <v>100</v>
      </c>
      <c r="J551" s="82"/>
    </row>
    <row r="552" spans="1:12" ht="47.25" customHeight="1" thickBot="1" x14ac:dyDescent="0.3">
      <c r="A552" s="79" t="s">
        <v>190</v>
      </c>
      <c r="B552" s="2" t="s">
        <v>669</v>
      </c>
      <c r="C552" s="4">
        <v>5067.2</v>
      </c>
      <c r="D552" s="4">
        <v>5067.2</v>
      </c>
      <c r="E552" s="5">
        <v>100</v>
      </c>
      <c r="F552" s="4">
        <v>5067.2</v>
      </c>
      <c r="G552" s="17">
        <v>100</v>
      </c>
      <c r="H552" s="4">
        <v>5067.2</v>
      </c>
      <c r="I552" s="28">
        <f t="shared" si="23"/>
        <v>100</v>
      </c>
      <c r="J552" s="81" t="s">
        <v>572</v>
      </c>
    </row>
    <row r="553" spans="1:12" ht="24" thickBot="1" x14ac:dyDescent="0.3">
      <c r="A553" s="80"/>
      <c r="B553" s="3" t="s">
        <v>8</v>
      </c>
      <c r="C553" s="4">
        <v>5067.2</v>
      </c>
      <c r="D553" s="4">
        <v>5067.2</v>
      </c>
      <c r="E553" s="5">
        <v>100</v>
      </c>
      <c r="F553" s="4">
        <v>5067.2</v>
      </c>
      <c r="G553" s="17">
        <v>100</v>
      </c>
      <c r="H553" s="4">
        <v>5067.2</v>
      </c>
      <c r="I553" s="28">
        <f t="shared" si="23"/>
        <v>100</v>
      </c>
      <c r="J553" s="82"/>
    </row>
    <row r="554" spans="1:12" ht="136.5" thickBot="1" x14ac:dyDescent="0.3">
      <c r="A554" s="79" t="s">
        <v>191</v>
      </c>
      <c r="B554" s="2" t="s">
        <v>421</v>
      </c>
      <c r="C554" s="4">
        <v>111020.7</v>
      </c>
      <c r="D554" s="4">
        <v>110958.8</v>
      </c>
      <c r="E554" s="5">
        <v>99.9</v>
      </c>
      <c r="F554" s="4">
        <v>109435.4</v>
      </c>
      <c r="G554" s="17">
        <v>98.6</v>
      </c>
      <c r="H554" s="4">
        <v>109435.4</v>
      </c>
      <c r="I554" s="28">
        <f t="shared" si="23"/>
        <v>98.572068091806301</v>
      </c>
      <c r="J554" s="81"/>
    </row>
    <row r="555" spans="1:12" ht="24" thickBot="1" x14ac:dyDescent="0.3">
      <c r="A555" s="80"/>
      <c r="B555" s="3" t="s">
        <v>8</v>
      </c>
      <c r="C555" s="4">
        <v>111020.7</v>
      </c>
      <c r="D555" s="4">
        <v>110958.8</v>
      </c>
      <c r="E555" s="5">
        <v>99.9</v>
      </c>
      <c r="F555" s="4">
        <v>109435.4</v>
      </c>
      <c r="G555" s="17">
        <v>98.6</v>
      </c>
      <c r="H555" s="4">
        <v>109435.4</v>
      </c>
      <c r="I555" s="28">
        <f t="shared" si="23"/>
        <v>98.572068091806301</v>
      </c>
      <c r="J555" s="82"/>
    </row>
    <row r="556" spans="1:12" ht="91.5" thickBot="1" x14ac:dyDescent="0.3">
      <c r="A556" s="79" t="s">
        <v>192</v>
      </c>
      <c r="B556" s="2" t="s">
        <v>422</v>
      </c>
      <c r="C556" s="4">
        <v>111020.7</v>
      </c>
      <c r="D556" s="4">
        <v>110958.8</v>
      </c>
      <c r="E556" s="5">
        <v>99.9</v>
      </c>
      <c r="F556" s="4">
        <v>109435.4</v>
      </c>
      <c r="G556" s="17">
        <v>98.6</v>
      </c>
      <c r="H556" s="4">
        <v>109435.4</v>
      </c>
      <c r="I556" s="28">
        <f t="shared" si="23"/>
        <v>98.572068091806301</v>
      </c>
      <c r="J556" s="81"/>
    </row>
    <row r="557" spans="1:12" ht="24" thickBot="1" x14ac:dyDescent="0.3">
      <c r="A557" s="80"/>
      <c r="B557" s="3" t="s">
        <v>8</v>
      </c>
      <c r="C557" s="4">
        <v>111020.7</v>
      </c>
      <c r="D557" s="4">
        <v>110958.8</v>
      </c>
      <c r="E557" s="5">
        <v>99.9</v>
      </c>
      <c r="F557" s="4">
        <v>109435.4</v>
      </c>
      <c r="G557" s="17">
        <v>98.6</v>
      </c>
      <c r="H557" s="4">
        <v>109435.4</v>
      </c>
      <c r="I557" s="28">
        <f t="shared" si="23"/>
        <v>98.572068091806301</v>
      </c>
      <c r="J557" s="82"/>
    </row>
    <row r="558" spans="1:12" ht="153.75" customHeight="1" thickBot="1" x14ac:dyDescent="0.3">
      <c r="A558" s="79" t="s">
        <v>193</v>
      </c>
      <c r="B558" s="2" t="s">
        <v>423</v>
      </c>
      <c r="C558" s="4">
        <v>111020.7</v>
      </c>
      <c r="D558" s="4">
        <v>110958.8</v>
      </c>
      <c r="E558" s="5">
        <v>99.9</v>
      </c>
      <c r="F558" s="4">
        <v>109435.4</v>
      </c>
      <c r="G558" s="17">
        <v>98.6</v>
      </c>
      <c r="H558" s="4">
        <v>109435.4</v>
      </c>
      <c r="I558" s="28">
        <f t="shared" si="23"/>
        <v>98.572068091806301</v>
      </c>
      <c r="J558" s="81" t="s">
        <v>670</v>
      </c>
    </row>
    <row r="559" spans="1:12" ht="30.75" customHeight="1" thickBot="1" x14ac:dyDescent="0.3">
      <c r="A559" s="80"/>
      <c r="B559" s="3" t="s">
        <v>8</v>
      </c>
      <c r="C559" s="4">
        <v>111020.7</v>
      </c>
      <c r="D559" s="4">
        <v>110958.8</v>
      </c>
      <c r="E559" s="5">
        <v>99.9</v>
      </c>
      <c r="F559" s="4">
        <v>109435.4</v>
      </c>
      <c r="G559" s="17">
        <v>98.6</v>
      </c>
      <c r="H559" s="4">
        <v>109435.4</v>
      </c>
      <c r="I559" s="28">
        <f t="shared" si="23"/>
        <v>98.572068091806301</v>
      </c>
      <c r="J559" s="82"/>
    </row>
    <row r="560" spans="1:12" ht="46.5" thickBot="1" x14ac:dyDescent="0.3">
      <c r="A560" s="79" t="s">
        <v>194</v>
      </c>
      <c r="B560" s="2" t="s">
        <v>424</v>
      </c>
      <c r="C560" s="4">
        <v>859723.1</v>
      </c>
      <c r="D560" s="4">
        <v>857413.1</v>
      </c>
      <c r="E560" s="5">
        <v>99.7</v>
      </c>
      <c r="F560" s="4">
        <v>857411.4</v>
      </c>
      <c r="G560" s="17">
        <v>99.7</v>
      </c>
      <c r="H560" s="4">
        <v>837899.1</v>
      </c>
      <c r="I560" s="28">
        <f t="shared" si="23"/>
        <v>97.461508246085288</v>
      </c>
      <c r="J560" s="81"/>
      <c r="K560" s="42"/>
      <c r="L560" s="25"/>
    </row>
    <row r="561" spans="1:11" ht="24" thickBot="1" x14ac:dyDescent="0.3">
      <c r="A561" s="80"/>
      <c r="B561" s="3" t="s">
        <v>5</v>
      </c>
      <c r="C561" s="4">
        <v>7760</v>
      </c>
      <c r="D561" s="4">
        <v>7760</v>
      </c>
      <c r="E561" s="5">
        <v>100</v>
      </c>
      <c r="F561" s="4">
        <v>7760</v>
      </c>
      <c r="G561" s="17">
        <v>100</v>
      </c>
      <c r="H561" s="4">
        <v>7760</v>
      </c>
      <c r="I561" s="28">
        <f t="shared" si="23"/>
        <v>100</v>
      </c>
      <c r="J561" s="82"/>
      <c r="K561" s="42"/>
    </row>
    <row r="562" spans="1:11" ht="24" thickBot="1" x14ac:dyDescent="0.3">
      <c r="A562" s="80"/>
      <c r="B562" s="3" t="s">
        <v>6</v>
      </c>
      <c r="C562" s="4">
        <v>15165.9</v>
      </c>
      <c r="D562" s="4">
        <v>13106.5</v>
      </c>
      <c r="E562" s="5">
        <v>86.4</v>
      </c>
      <c r="F562" s="4">
        <v>13106.5</v>
      </c>
      <c r="G562" s="17">
        <v>86.4</v>
      </c>
      <c r="H562" s="4">
        <v>5625.2</v>
      </c>
      <c r="I562" s="28">
        <f t="shared" si="23"/>
        <v>37.091105704244391</v>
      </c>
      <c r="J562" s="82"/>
    </row>
    <row r="563" spans="1:11" ht="24" thickBot="1" x14ac:dyDescent="0.3">
      <c r="A563" s="80"/>
      <c r="B563" s="3" t="s">
        <v>8</v>
      </c>
      <c r="C563" s="4">
        <v>656401.69999999995</v>
      </c>
      <c r="D563" s="4">
        <v>655988</v>
      </c>
      <c r="E563" s="5">
        <v>99.9</v>
      </c>
      <c r="F563" s="4">
        <v>655986.30000000005</v>
      </c>
      <c r="G563" s="17">
        <v>99.9</v>
      </c>
      <c r="H563" s="4">
        <v>649627.80000000005</v>
      </c>
      <c r="I563" s="28">
        <f t="shared" si="23"/>
        <v>98.968025219922509</v>
      </c>
      <c r="J563" s="82"/>
    </row>
    <row r="564" spans="1:11" ht="24" thickBot="1" x14ac:dyDescent="0.3">
      <c r="A564" s="80"/>
      <c r="B564" s="3" t="s">
        <v>9</v>
      </c>
      <c r="C564" s="4">
        <v>180395.5</v>
      </c>
      <c r="D564" s="4">
        <v>180558.6</v>
      </c>
      <c r="E564" s="5">
        <v>100.1</v>
      </c>
      <c r="F564" s="4">
        <v>180558.6</v>
      </c>
      <c r="G564" s="17">
        <v>100.1</v>
      </c>
      <c r="H564" s="4">
        <v>174886.1</v>
      </c>
      <c r="I564" s="28">
        <f t="shared" si="23"/>
        <v>96.945932686790968</v>
      </c>
      <c r="J564" s="82"/>
    </row>
    <row r="565" spans="1:11" ht="24" thickBot="1" x14ac:dyDescent="0.3">
      <c r="A565" s="52"/>
      <c r="B565" s="3" t="s">
        <v>11</v>
      </c>
      <c r="C565" s="4">
        <v>859723.1</v>
      </c>
      <c r="D565" s="4">
        <v>857413.1</v>
      </c>
      <c r="E565" s="5">
        <v>99.7</v>
      </c>
      <c r="F565" s="4">
        <v>857411.4</v>
      </c>
      <c r="G565" s="17">
        <v>99.7</v>
      </c>
      <c r="H565" s="4">
        <v>837899.1</v>
      </c>
      <c r="I565" s="28">
        <f t="shared" si="23"/>
        <v>97.461508246085288</v>
      </c>
      <c r="J565" s="51"/>
    </row>
    <row r="566" spans="1:11" ht="47.25" thickBot="1" x14ac:dyDescent="0.3">
      <c r="A566" s="79" t="s">
        <v>195</v>
      </c>
      <c r="B566" s="2" t="s">
        <v>425</v>
      </c>
      <c r="C566" s="4">
        <v>19701.900000000001</v>
      </c>
      <c r="D566" s="4">
        <v>19701.900000000001</v>
      </c>
      <c r="E566" s="5">
        <v>100</v>
      </c>
      <c r="F566" s="4">
        <v>19701.900000000001</v>
      </c>
      <c r="G566" s="17">
        <v>100</v>
      </c>
      <c r="H566" s="4">
        <v>5947.9</v>
      </c>
      <c r="I566" s="28">
        <f t="shared" si="23"/>
        <v>30.189474111633903</v>
      </c>
      <c r="J566" s="81"/>
    </row>
    <row r="567" spans="1:11" ht="24" thickBot="1" x14ac:dyDescent="0.3">
      <c r="A567" s="80"/>
      <c r="B567" s="3" t="s">
        <v>6</v>
      </c>
      <c r="C567" s="4">
        <v>10200.9</v>
      </c>
      <c r="D567" s="4">
        <v>10200.9</v>
      </c>
      <c r="E567" s="5">
        <v>100</v>
      </c>
      <c r="F567" s="4">
        <v>10200.9</v>
      </c>
      <c r="G567" s="17">
        <v>100</v>
      </c>
      <c r="H567" s="4">
        <v>2719.6</v>
      </c>
      <c r="I567" s="28">
        <f t="shared" si="23"/>
        <v>26.660392710447116</v>
      </c>
      <c r="J567" s="82"/>
    </row>
    <row r="568" spans="1:11" ht="24" thickBot="1" x14ac:dyDescent="0.3">
      <c r="A568" s="80"/>
      <c r="B568" s="3" t="s">
        <v>8</v>
      </c>
      <c r="C568" s="4">
        <v>9501</v>
      </c>
      <c r="D568" s="4">
        <v>9501</v>
      </c>
      <c r="E568" s="5">
        <v>100</v>
      </c>
      <c r="F568" s="4">
        <v>9501</v>
      </c>
      <c r="G568" s="17">
        <v>100</v>
      </c>
      <c r="H568" s="4">
        <v>3228.3</v>
      </c>
      <c r="I568" s="28">
        <f t="shared" si="23"/>
        <v>33.978528575939379</v>
      </c>
      <c r="J568" s="82"/>
    </row>
    <row r="569" spans="1:11" ht="69" thickBot="1" x14ac:dyDescent="0.3">
      <c r="A569" s="79" t="s">
        <v>196</v>
      </c>
      <c r="B569" s="2" t="s">
        <v>426</v>
      </c>
      <c r="C569" s="4">
        <v>19701.900000000001</v>
      </c>
      <c r="D569" s="4">
        <v>19701.900000000001</v>
      </c>
      <c r="E569" s="5">
        <v>100</v>
      </c>
      <c r="F569" s="4">
        <v>19701.900000000001</v>
      </c>
      <c r="G569" s="17">
        <v>100</v>
      </c>
      <c r="H569" s="4">
        <v>5947.9</v>
      </c>
      <c r="I569" s="28">
        <f t="shared" si="23"/>
        <v>30.189474111633903</v>
      </c>
      <c r="J569" s="81"/>
    </row>
    <row r="570" spans="1:11" ht="24" thickBot="1" x14ac:dyDescent="0.3">
      <c r="A570" s="80"/>
      <c r="B570" s="3" t="s">
        <v>6</v>
      </c>
      <c r="C570" s="4">
        <v>10200.9</v>
      </c>
      <c r="D570" s="4">
        <v>10200.9</v>
      </c>
      <c r="E570" s="5">
        <v>100</v>
      </c>
      <c r="F570" s="4">
        <v>10200.9</v>
      </c>
      <c r="G570" s="17">
        <v>100</v>
      </c>
      <c r="H570" s="4">
        <v>2719.6</v>
      </c>
      <c r="I570" s="28">
        <f t="shared" si="23"/>
        <v>26.660392710447116</v>
      </c>
      <c r="J570" s="82"/>
    </row>
    <row r="571" spans="1:11" ht="24" thickBot="1" x14ac:dyDescent="0.3">
      <c r="A571" s="80"/>
      <c r="B571" s="3" t="s">
        <v>8</v>
      </c>
      <c r="C571" s="4">
        <v>9501</v>
      </c>
      <c r="D571" s="4">
        <v>9501</v>
      </c>
      <c r="E571" s="5">
        <v>100</v>
      </c>
      <c r="F571" s="4">
        <v>9501</v>
      </c>
      <c r="G571" s="17">
        <v>100</v>
      </c>
      <c r="H571" s="4">
        <v>3228.3</v>
      </c>
      <c r="I571" s="28">
        <f t="shared" si="23"/>
        <v>33.978528575939379</v>
      </c>
      <c r="J571" s="82"/>
    </row>
    <row r="572" spans="1:11" ht="180" customHeight="1" thickBot="1" x14ac:dyDescent="0.3">
      <c r="A572" s="79" t="s">
        <v>197</v>
      </c>
      <c r="B572" s="2" t="s">
        <v>427</v>
      </c>
      <c r="C572" s="5">
        <v>948</v>
      </c>
      <c r="D572" s="5">
        <v>948</v>
      </c>
      <c r="E572" s="5">
        <v>100</v>
      </c>
      <c r="F572" s="5">
        <v>948</v>
      </c>
      <c r="G572" s="17">
        <v>100</v>
      </c>
      <c r="H572" s="5">
        <v>948</v>
      </c>
      <c r="I572" s="28">
        <f t="shared" si="23"/>
        <v>100</v>
      </c>
      <c r="J572" s="81" t="s">
        <v>573</v>
      </c>
    </row>
    <row r="573" spans="1:11" ht="24" thickBot="1" x14ac:dyDescent="0.3">
      <c r="A573" s="80"/>
      <c r="B573" s="3" t="s">
        <v>8</v>
      </c>
      <c r="C573" s="5">
        <v>948</v>
      </c>
      <c r="D573" s="5">
        <v>948</v>
      </c>
      <c r="E573" s="5">
        <v>100</v>
      </c>
      <c r="F573" s="5">
        <v>948</v>
      </c>
      <c r="G573" s="17">
        <v>100</v>
      </c>
      <c r="H573" s="5">
        <v>948</v>
      </c>
      <c r="I573" s="28">
        <f t="shared" si="23"/>
        <v>100</v>
      </c>
      <c r="J573" s="82"/>
    </row>
    <row r="574" spans="1:11" ht="149.25" customHeight="1" thickBot="1" x14ac:dyDescent="0.3">
      <c r="A574" s="79" t="s">
        <v>198</v>
      </c>
      <c r="B574" s="2" t="s">
        <v>671</v>
      </c>
      <c r="C574" s="4">
        <v>18753.900000000001</v>
      </c>
      <c r="D574" s="4">
        <v>18753.900000000001</v>
      </c>
      <c r="E574" s="5">
        <v>100</v>
      </c>
      <c r="F574" s="4">
        <v>18753.900000000001</v>
      </c>
      <c r="G574" s="17">
        <v>100</v>
      </c>
      <c r="H574" s="4">
        <v>4999.8999999999996</v>
      </c>
      <c r="I574" s="28">
        <f t="shared" si="23"/>
        <v>26.660587931043672</v>
      </c>
      <c r="J574" s="81" t="s">
        <v>672</v>
      </c>
    </row>
    <row r="575" spans="1:11" ht="27.75" customHeight="1" thickBot="1" x14ac:dyDescent="0.3">
      <c r="A575" s="80"/>
      <c r="B575" s="3" t="s">
        <v>6</v>
      </c>
      <c r="C575" s="4">
        <v>10200.9</v>
      </c>
      <c r="D575" s="4">
        <v>10200.9</v>
      </c>
      <c r="E575" s="5">
        <v>100</v>
      </c>
      <c r="F575" s="4">
        <v>10200.9</v>
      </c>
      <c r="G575" s="17">
        <v>100</v>
      </c>
      <c r="H575" s="4">
        <v>2719.6</v>
      </c>
      <c r="I575" s="28">
        <f t="shared" si="23"/>
        <v>26.660392710447116</v>
      </c>
      <c r="J575" s="82"/>
    </row>
    <row r="576" spans="1:11" ht="27.75" customHeight="1" thickBot="1" x14ac:dyDescent="0.3">
      <c r="A576" s="80"/>
      <c r="B576" s="3" t="s">
        <v>8</v>
      </c>
      <c r="C576" s="4">
        <v>8553</v>
      </c>
      <c r="D576" s="4">
        <v>8553</v>
      </c>
      <c r="E576" s="5">
        <v>100</v>
      </c>
      <c r="F576" s="4">
        <v>8553</v>
      </c>
      <c r="G576" s="17">
        <v>100</v>
      </c>
      <c r="H576" s="4">
        <v>2280.3000000000002</v>
      </c>
      <c r="I576" s="28">
        <f t="shared" si="23"/>
        <v>26.66082076464399</v>
      </c>
      <c r="J576" s="82"/>
    </row>
    <row r="577" spans="1:11" ht="46.5" thickBot="1" x14ac:dyDescent="0.3">
      <c r="A577" s="79" t="s">
        <v>199</v>
      </c>
      <c r="B577" s="2" t="s">
        <v>428</v>
      </c>
      <c r="C577" s="4">
        <v>212164.5</v>
      </c>
      <c r="D577" s="4">
        <v>212131.7</v>
      </c>
      <c r="E577" s="5">
        <v>100</v>
      </c>
      <c r="F577" s="4">
        <v>212131.7</v>
      </c>
      <c r="G577" s="17">
        <v>100</v>
      </c>
      <c r="H577" s="4">
        <v>207560.5</v>
      </c>
      <c r="I577" s="28">
        <f t="shared" si="23"/>
        <v>97.829985695062078</v>
      </c>
      <c r="J577" s="81"/>
    </row>
    <row r="578" spans="1:11" ht="24" thickBot="1" x14ac:dyDescent="0.3">
      <c r="A578" s="80"/>
      <c r="B578" s="3" t="s">
        <v>8</v>
      </c>
      <c r="C578" s="4">
        <v>188719.5</v>
      </c>
      <c r="D578" s="4">
        <v>188719.5</v>
      </c>
      <c r="E578" s="5">
        <v>100</v>
      </c>
      <c r="F578" s="4">
        <v>188719.5</v>
      </c>
      <c r="G578" s="17">
        <v>100</v>
      </c>
      <c r="H578" s="4">
        <v>188719.5</v>
      </c>
      <c r="I578" s="28">
        <f t="shared" si="23"/>
        <v>100</v>
      </c>
      <c r="J578" s="82"/>
    </row>
    <row r="579" spans="1:11" ht="24" thickBot="1" x14ac:dyDescent="0.3">
      <c r="A579" s="83"/>
      <c r="B579" s="3" t="s">
        <v>9</v>
      </c>
      <c r="C579" s="4">
        <v>23445</v>
      </c>
      <c r="D579" s="4">
        <v>23412.2</v>
      </c>
      <c r="E579" s="5">
        <v>99.9</v>
      </c>
      <c r="F579" s="4">
        <v>23412.2</v>
      </c>
      <c r="G579" s="17">
        <v>99.9</v>
      </c>
      <c r="H579" s="4">
        <v>18841</v>
      </c>
      <c r="I579" s="28">
        <f t="shared" si="23"/>
        <v>80.362550650458516</v>
      </c>
      <c r="J579" s="84"/>
    </row>
    <row r="580" spans="1:11" ht="69" thickBot="1" x14ac:dyDescent="0.3">
      <c r="A580" s="79" t="s">
        <v>200</v>
      </c>
      <c r="B580" s="2" t="s">
        <v>429</v>
      </c>
      <c r="C580" s="4">
        <v>212164.5</v>
      </c>
      <c r="D580" s="4">
        <v>212131.7</v>
      </c>
      <c r="E580" s="5">
        <v>100</v>
      </c>
      <c r="F580" s="4">
        <v>212131.7</v>
      </c>
      <c r="G580" s="17">
        <v>100</v>
      </c>
      <c r="H580" s="4">
        <v>207560.5</v>
      </c>
      <c r="I580" s="28">
        <f t="shared" si="23"/>
        <v>97.829985695062078</v>
      </c>
      <c r="J580" s="81"/>
    </row>
    <row r="581" spans="1:11" ht="24" thickBot="1" x14ac:dyDescent="0.3">
      <c r="A581" s="80"/>
      <c r="B581" s="3" t="s">
        <v>8</v>
      </c>
      <c r="C581" s="4">
        <v>188719.5</v>
      </c>
      <c r="D581" s="4">
        <v>188719.5</v>
      </c>
      <c r="E581" s="5">
        <v>100</v>
      </c>
      <c r="F581" s="4">
        <v>188719.5</v>
      </c>
      <c r="G581" s="17">
        <v>100</v>
      </c>
      <c r="H581" s="4">
        <v>188719.5</v>
      </c>
      <c r="I581" s="28">
        <f t="shared" si="23"/>
        <v>100</v>
      </c>
      <c r="J581" s="82"/>
    </row>
    <row r="582" spans="1:11" ht="24" thickBot="1" x14ac:dyDescent="0.3">
      <c r="A582" s="83"/>
      <c r="B582" s="3" t="s">
        <v>9</v>
      </c>
      <c r="C582" s="4">
        <v>23445</v>
      </c>
      <c r="D582" s="4">
        <v>23412.2</v>
      </c>
      <c r="E582" s="5">
        <v>99.9</v>
      </c>
      <c r="F582" s="4">
        <v>23412.2</v>
      </c>
      <c r="G582" s="17">
        <v>99.9</v>
      </c>
      <c r="H582" s="4">
        <v>18841</v>
      </c>
      <c r="I582" s="28">
        <f t="shared" si="23"/>
        <v>80.362550650458516</v>
      </c>
      <c r="J582" s="84"/>
    </row>
    <row r="583" spans="1:11" ht="270.75" customHeight="1" thickBot="1" x14ac:dyDescent="0.3">
      <c r="A583" s="79" t="s">
        <v>201</v>
      </c>
      <c r="B583" s="2" t="s">
        <v>423</v>
      </c>
      <c r="C583" s="4">
        <v>212164.5</v>
      </c>
      <c r="D583" s="4">
        <v>212131.7</v>
      </c>
      <c r="E583" s="5">
        <v>100</v>
      </c>
      <c r="F583" s="4">
        <v>212131.7</v>
      </c>
      <c r="G583" s="17">
        <v>100</v>
      </c>
      <c r="H583" s="4">
        <v>207560.5</v>
      </c>
      <c r="I583" s="28">
        <f t="shared" si="23"/>
        <v>97.829985695062078</v>
      </c>
      <c r="J583" s="81" t="s">
        <v>673</v>
      </c>
    </row>
    <row r="584" spans="1:11" ht="24" thickBot="1" x14ac:dyDescent="0.3">
      <c r="A584" s="80"/>
      <c r="B584" s="3" t="s">
        <v>8</v>
      </c>
      <c r="C584" s="4">
        <v>188719.5</v>
      </c>
      <c r="D584" s="4">
        <v>188719.5</v>
      </c>
      <c r="E584" s="5">
        <v>100</v>
      </c>
      <c r="F584" s="4">
        <v>188719.5</v>
      </c>
      <c r="G584" s="17">
        <v>100</v>
      </c>
      <c r="H584" s="4">
        <v>188719.5</v>
      </c>
      <c r="I584" s="28">
        <f t="shared" si="23"/>
        <v>100</v>
      </c>
      <c r="J584" s="82"/>
    </row>
    <row r="585" spans="1:11" ht="24" thickBot="1" x14ac:dyDescent="0.3">
      <c r="A585" s="83"/>
      <c r="B585" s="3" t="s">
        <v>9</v>
      </c>
      <c r="C585" s="4">
        <v>23445</v>
      </c>
      <c r="D585" s="4">
        <v>23412.2</v>
      </c>
      <c r="E585" s="5">
        <v>99.9</v>
      </c>
      <c r="F585" s="4">
        <v>23412.2</v>
      </c>
      <c r="G585" s="17">
        <v>99.9</v>
      </c>
      <c r="H585" s="4">
        <v>18841</v>
      </c>
      <c r="I585" s="28">
        <f t="shared" si="23"/>
        <v>80.362550650458516</v>
      </c>
      <c r="J585" s="84"/>
    </row>
    <row r="586" spans="1:11" ht="47.25" thickBot="1" x14ac:dyDescent="0.3">
      <c r="A586" s="79" t="s">
        <v>202</v>
      </c>
      <c r="B586" s="2" t="s">
        <v>431</v>
      </c>
      <c r="C586" s="4">
        <v>88795.199999999997</v>
      </c>
      <c r="D586" s="4">
        <v>88717.2</v>
      </c>
      <c r="E586" s="5">
        <v>99.9</v>
      </c>
      <c r="F586" s="4">
        <v>88717.2</v>
      </c>
      <c r="G586" s="17">
        <v>99.9</v>
      </c>
      <c r="H586" s="4">
        <v>88613.4</v>
      </c>
      <c r="I586" s="28">
        <f t="shared" si="23"/>
        <v>99.795259203200175</v>
      </c>
      <c r="J586" s="81"/>
      <c r="K586" s="42"/>
    </row>
    <row r="587" spans="1:11" ht="24" thickBot="1" x14ac:dyDescent="0.3">
      <c r="A587" s="80"/>
      <c r="B587" s="3" t="s">
        <v>5</v>
      </c>
      <c r="C587" s="4">
        <v>7760</v>
      </c>
      <c r="D587" s="4">
        <v>7760</v>
      </c>
      <c r="E587" s="5">
        <v>100</v>
      </c>
      <c r="F587" s="4">
        <v>7760</v>
      </c>
      <c r="G587" s="17">
        <v>100</v>
      </c>
      <c r="H587" s="4">
        <v>7760</v>
      </c>
      <c r="I587" s="28">
        <f t="shared" si="23"/>
        <v>100</v>
      </c>
      <c r="J587" s="82"/>
    </row>
    <row r="588" spans="1:11" ht="24" thickBot="1" x14ac:dyDescent="0.3">
      <c r="A588" s="80"/>
      <c r="B588" s="3" t="s">
        <v>6</v>
      </c>
      <c r="C588" s="5">
        <v>240</v>
      </c>
      <c r="D588" s="5">
        <v>240</v>
      </c>
      <c r="E588" s="5">
        <v>100</v>
      </c>
      <c r="F588" s="5">
        <v>240</v>
      </c>
      <c r="G588" s="17">
        <v>100</v>
      </c>
      <c r="H588" s="5">
        <v>240</v>
      </c>
      <c r="I588" s="28">
        <f t="shared" ref="I588:I651" si="24">H588/C588*100</f>
        <v>100</v>
      </c>
      <c r="J588" s="82"/>
    </row>
    <row r="589" spans="1:11" ht="24" thickBot="1" x14ac:dyDescent="0.3">
      <c r="A589" s="80"/>
      <c r="B589" s="3" t="s">
        <v>8</v>
      </c>
      <c r="C589" s="4">
        <v>78345.2</v>
      </c>
      <c r="D589" s="4">
        <v>78345.2</v>
      </c>
      <c r="E589" s="5">
        <v>100</v>
      </c>
      <c r="F589" s="4">
        <v>78345.2</v>
      </c>
      <c r="G589" s="17">
        <v>100</v>
      </c>
      <c r="H589" s="4">
        <v>78259.399999999994</v>
      </c>
      <c r="I589" s="28">
        <f t="shared" si="24"/>
        <v>99.89048467551298</v>
      </c>
      <c r="J589" s="82"/>
      <c r="K589" s="42"/>
    </row>
    <row r="590" spans="1:11" ht="24" thickBot="1" x14ac:dyDescent="0.3">
      <c r="A590" s="83"/>
      <c r="B590" s="3" t="s">
        <v>9</v>
      </c>
      <c r="C590" s="4">
        <v>2450</v>
      </c>
      <c r="D590" s="4">
        <v>2372</v>
      </c>
      <c r="E590" s="5">
        <v>96.8</v>
      </c>
      <c r="F590" s="4">
        <v>2372</v>
      </c>
      <c r="G590" s="17">
        <v>96.8</v>
      </c>
      <c r="H590" s="4">
        <v>2354</v>
      </c>
      <c r="I590" s="28">
        <f t="shared" si="24"/>
        <v>96.08163265306122</v>
      </c>
      <c r="J590" s="84"/>
    </row>
    <row r="591" spans="1:11" ht="46.5" thickBot="1" x14ac:dyDescent="0.3">
      <c r="A591" s="79" t="s">
        <v>203</v>
      </c>
      <c r="B591" s="2" t="s">
        <v>432</v>
      </c>
      <c r="C591" s="4">
        <v>80714.399999999994</v>
      </c>
      <c r="D591" s="4">
        <v>80636.399999999994</v>
      </c>
      <c r="E591" s="5">
        <v>99.9</v>
      </c>
      <c r="F591" s="4">
        <v>80636.399999999994</v>
      </c>
      <c r="G591" s="17">
        <v>99.9</v>
      </c>
      <c r="H591" s="4">
        <v>80532.600000000006</v>
      </c>
      <c r="I591" s="28">
        <f t="shared" si="24"/>
        <v>99.774761380868853</v>
      </c>
      <c r="J591" s="81"/>
    </row>
    <row r="592" spans="1:11" ht="24" thickBot="1" x14ac:dyDescent="0.3">
      <c r="A592" s="80"/>
      <c r="B592" s="3" t="s">
        <v>8</v>
      </c>
      <c r="C592" s="4">
        <v>78264.399999999994</v>
      </c>
      <c r="D592" s="4">
        <v>78264.399999999994</v>
      </c>
      <c r="E592" s="5">
        <v>100</v>
      </c>
      <c r="F592" s="4">
        <v>78264.399999999994</v>
      </c>
      <c r="G592" s="17">
        <v>100</v>
      </c>
      <c r="H592" s="4">
        <v>78178.600000000006</v>
      </c>
      <c r="I592" s="28">
        <f t="shared" si="24"/>
        <v>99.89037161212508</v>
      </c>
      <c r="J592" s="82"/>
    </row>
    <row r="593" spans="1:12" ht="24" thickBot="1" x14ac:dyDescent="0.3">
      <c r="A593" s="83"/>
      <c r="B593" s="3" t="s">
        <v>9</v>
      </c>
      <c r="C593" s="4">
        <v>2450</v>
      </c>
      <c r="D593" s="4">
        <v>2372</v>
      </c>
      <c r="E593" s="5">
        <v>96.8</v>
      </c>
      <c r="F593" s="4">
        <v>2372</v>
      </c>
      <c r="G593" s="17">
        <v>96.8</v>
      </c>
      <c r="H593" s="4">
        <v>2354</v>
      </c>
      <c r="I593" s="28">
        <f t="shared" si="24"/>
        <v>96.08163265306122</v>
      </c>
      <c r="J593" s="84"/>
    </row>
    <row r="594" spans="1:12" ht="324" customHeight="1" thickBot="1" x14ac:dyDescent="0.3">
      <c r="A594" s="79" t="s">
        <v>204</v>
      </c>
      <c r="B594" s="2" t="s">
        <v>423</v>
      </c>
      <c r="C594" s="4">
        <v>80425.5</v>
      </c>
      <c r="D594" s="4">
        <v>80347.5</v>
      </c>
      <c r="E594" s="5">
        <v>99.9</v>
      </c>
      <c r="F594" s="4">
        <v>80347.5</v>
      </c>
      <c r="G594" s="17">
        <v>99.9</v>
      </c>
      <c r="H594" s="4">
        <v>80329.5</v>
      </c>
      <c r="I594" s="28">
        <f t="shared" si="24"/>
        <v>99.880634873267809</v>
      </c>
      <c r="J594" s="81" t="s">
        <v>674</v>
      </c>
    </row>
    <row r="595" spans="1:12" ht="24" thickBot="1" x14ac:dyDescent="0.3">
      <c r="A595" s="80"/>
      <c r="B595" s="3" t="s">
        <v>8</v>
      </c>
      <c r="C595" s="4">
        <v>77975.5</v>
      </c>
      <c r="D595" s="4">
        <v>77975.5</v>
      </c>
      <c r="E595" s="5">
        <v>100</v>
      </c>
      <c r="F595" s="4">
        <v>77975.5</v>
      </c>
      <c r="G595" s="17">
        <v>100</v>
      </c>
      <c r="H595" s="4">
        <v>77975.5</v>
      </c>
      <c r="I595" s="28">
        <f t="shared" si="24"/>
        <v>100</v>
      </c>
      <c r="J595" s="82"/>
    </row>
    <row r="596" spans="1:12" ht="24" thickBot="1" x14ac:dyDescent="0.3">
      <c r="A596" s="83"/>
      <c r="B596" s="3" t="s">
        <v>9</v>
      </c>
      <c r="C596" s="4">
        <v>2450</v>
      </c>
      <c r="D596" s="4">
        <v>2372</v>
      </c>
      <c r="E596" s="5">
        <v>96.8</v>
      </c>
      <c r="F596" s="4">
        <v>2372</v>
      </c>
      <c r="G596" s="17">
        <v>96.8</v>
      </c>
      <c r="H596" s="4">
        <v>2354</v>
      </c>
      <c r="I596" s="28">
        <f t="shared" si="24"/>
        <v>96.08163265306122</v>
      </c>
      <c r="J596" s="84"/>
    </row>
    <row r="597" spans="1:12" ht="93.75" customHeight="1" thickBot="1" x14ac:dyDescent="0.3">
      <c r="A597" s="79" t="s">
        <v>205</v>
      </c>
      <c r="B597" s="2" t="s">
        <v>433</v>
      </c>
      <c r="C597" s="5">
        <v>288.89999999999998</v>
      </c>
      <c r="D597" s="5">
        <v>288.89999999999998</v>
      </c>
      <c r="E597" s="5">
        <v>100</v>
      </c>
      <c r="F597" s="5">
        <v>288.89999999999998</v>
      </c>
      <c r="G597" s="17">
        <v>100</v>
      </c>
      <c r="H597" s="5">
        <v>203.1</v>
      </c>
      <c r="I597" s="28">
        <f t="shared" si="24"/>
        <v>70.30114226375909</v>
      </c>
      <c r="J597" s="81" t="s">
        <v>675</v>
      </c>
    </row>
    <row r="598" spans="1:12" ht="24" thickBot="1" x14ac:dyDescent="0.3">
      <c r="A598" s="80"/>
      <c r="B598" s="3" t="s">
        <v>8</v>
      </c>
      <c r="C598" s="5">
        <v>288.89999999999998</v>
      </c>
      <c r="D598" s="5">
        <v>288.89999999999998</v>
      </c>
      <c r="E598" s="5">
        <v>100</v>
      </c>
      <c r="F598" s="5">
        <v>288.89999999999998</v>
      </c>
      <c r="G598" s="17">
        <v>100</v>
      </c>
      <c r="H598" s="5">
        <v>203.1</v>
      </c>
      <c r="I598" s="28">
        <f t="shared" si="24"/>
        <v>70.30114226375909</v>
      </c>
      <c r="J598" s="82"/>
    </row>
    <row r="599" spans="1:12" ht="46.5" thickBot="1" x14ac:dyDescent="0.3">
      <c r="A599" s="79" t="s">
        <v>206</v>
      </c>
      <c r="B599" s="2" t="s">
        <v>430</v>
      </c>
      <c r="C599" s="4">
        <v>8080.8</v>
      </c>
      <c r="D599" s="4">
        <v>8080.8</v>
      </c>
      <c r="E599" s="5">
        <v>100</v>
      </c>
      <c r="F599" s="4">
        <v>8080.8</v>
      </c>
      <c r="G599" s="17">
        <v>100</v>
      </c>
      <c r="H599" s="4">
        <v>8080.8</v>
      </c>
      <c r="I599" s="28">
        <f t="shared" si="24"/>
        <v>100</v>
      </c>
      <c r="J599" s="81"/>
    </row>
    <row r="600" spans="1:12" ht="24" thickBot="1" x14ac:dyDescent="0.3">
      <c r="A600" s="80"/>
      <c r="B600" s="3" t="s">
        <v>5</v>
      </c>
      <c r="C600" s="4">
        <v>7760</v>
      </c>
      <c r="D600" s="4">
        <v>7760</v>
      </c>
      <c r="E600" s="5">
        <v>100</v>
      </c>
      <c r="F600" s="4">
        <v>7760</v>
      </c>
      <c r="G600" s="17">
        <v>100</v>
      </c>
      <c r="H600" s="4">
        <v>7760</v>
      </c>
      <c r="I600" s="28">
        <f t="shared" si="24"/>
        <v>100</v>
      </c>
      <c r="J600" s="82"/>
    </row>
    <row r="601" spans="1:12" ht="24" thickBot="1" x14ac:dyDescent="0.3">
      <c r="A601" s="80"/>
      <c r="B601" s="3" t="s">
        <v>6</v>
      </c>
      <c r="C601" s="5">
        <v>240</v>
      </c>
      <c r="D601" s="5">
        <v>240</v>
      </c>
      <c r="E601" s="5">
        <v>100</v>
      </c>
      <c r="F601" s="5">
        <v>240</v>
      </c>
      <c r="G601" s="17">
        <v>100</v>
      </c>
      <c r="H601" s="5">
        <v>240</v>
      </c>
      <c r="I601" s="28">
        <f t="shared" si="24"/>
        <v>100</v>
      </c>
      <c r="J601" s="82"/>
    </row>
    <row r="602" spans="1:12" ht="24" thickBot="1" x14ac:dyDescent="0.3">
      <c r="A602" s="80"/>
      <c r="B602" s="3" t="s">
        <v>8</v>
      </c>
      <c r="C602" s="5">
        <v>80.8</v>
      </c>
      <c r="D602" s="5">
        <v>80.8</v>
      </c>
      <c r="E602" s="5">
        <v>100</v>
      </c>
      <c r="F602" s="5">
        <v>80.8</v>
      </c>
      <c r="G602" s="17">
        <v>100</v>
      </c>
      <c r="H602" s="5">
        <v>80.8</v>
      </c>
      <c r="I602" s="28">
        <f t="shared" si="24"/>
        <v>100</v>
      </c>
      <c r="J602" s="82"/>
    </row>
    <row r="603" spans="1:12" ht="54" customHeight="1" thickBot="1" x14ac:dyDescent="0.3">
      <c r="A603" s="79" t="s">
        <v>207</v>
      </c>
      <c r="B603" s="2" t="s">
        <v>434</v>
      </c>
      <c r="C603" s="4">
        <v>8080.8</v>
      </c>
      <c r="D603" s="4">
        <v>8080.8</v>
      </c>
      <c r="E603" s="5">
        <v>100</v>
      </c>
      <c r="F603" s="4">
        <v>8080.8</v>
      </c>
      <c r="G603" s="17">
        <v>100</v>
      </c>
      <c r="H603" s="4">
        <v>8080.8</v>
      </c>
      <c r="I603" s="28">
        <f t="shared" si="24"/>
        <v>100</v>
      </c>
      <c r="J603" s="81" t="s">
        <v>676</v>
      </c>
    </row>
    <row r="604" spans="1:12" ht="24" thickBot="1" x14ac:dyDescent="0.3">
      <c r="A604" s="80"/>
      <c r="B604" s="3" t="s">
        <v>5</v>
      </c>
      <c r="C604" s="4">
        <v>7760</v>
      </c>
      <c r="D604" s="4">
        <v>7760</v>
      </c>
      <c r="E604" s="5">
        <v>100</v>
      </c>
      <c r="F604" s="4">
        <v>7760</v>
      </c>
      <c r="G604" s="17">
        <v>100</v>
      </c>
      <c r="H604" s="4">
        <v>7760</v>
      </c>
      <c r="I604" s="28">
        <f t="shared" si="24"/>
        <v>100</v>
      </c>
      <c r="J604" s="82"/>
    </row>
    <row r="605" spans="1:12" ht="24" thickBot="1" x14ac:dyDescent="0.3">
      <c r="A605" s="80"/>
      <c r="B605" s="3" t="s">
        <v>6</v>
      </c>
      <c r="C605" s="5">
        <v>240</v>
      </c>
      <c r="D605" s="5">
        <v>240</v>
      </c>
      <c r="E605" s="5">
        <v>100</v>
      </c>
      <c r="F605" s="5">
        <v>240</v>
      </c>
      <c r="G605" s="17">
        <v>100</v>
      </c>
      <c r="H605" s="5">
        <v>240</v>
      </c>
      <c r="I605" s="28">
        <f t="shared" si="24"/>
        <v>100</v>
      </c>
      <c r="J605" s="82"/>
    </row>
    <row r="606" spans="1:12" ht="24" thickBot="1" x14ac:dyDescent="0.3">
      <c r="A606" s="80"/>
      <c r="B606" s="3" t="s">
        <v>8</v>
      </c>
      <c r="C606" s="5">
        <v>80.8</v>
      </c>
      <c r="D606" s="5">
        <v>80.8</v>
      </c>
      <c r="E606" s="5">
        <v>100</v>
      </c>
      <c r="F606" s="5">
        <v>80.8</v>
      </c>
      <c r="G606" s="17">
        <v>100</v>
      </c>
      <c r="H606" s="5">
        <v>80.8</v>
      </c>
      <c r="I606" s="28">
        <f t="shared" si="24"/>
        <v>100</v>
      </c>
      <c r="J606" s="82"/>
    </row>
    <row r="607" spans="1:12" ht="46.5" thickBot="1" x14ac:dyDescent="0.3">
      <c r="A607" s="79" t="s">
        <v>208</v>
      </c>
      <c r="B607" s="2" t="s">
        <v>435</v>
      </c>
      <c r="C607" s="4">
        <v>451988.2</v>
      </c>
      <c r="D607" s="4">
        <v>449789</v>
      </c>
      <c r="E607" s="5">
        <v>99.5</v>
      </c>
      <c r="F607" s="4">
        <v>449789</v>
      </c>
      <c r="G607" s="17">
        <v>99.5</v>
      </c>
      <c r="H607" s="4">
        <v>448705.7</v>
      </c>
      <c r="I607" s="28">
        <f t="shared" si="24"/>
        <v>99.273764226588213</v>
      </c>
      <c r="J607" s="81"/>
      <c r="K607" s="42"/>
      <c r="L607" s="25"/>
    </row>
    <row r="608" spans="1:12" ht="24" thickBot="1" x14ac:dyDescent="0.3">
      <c r="A608" s="80"/>
      <c r="B608" s="3" t="s">
        <v>6</v>
      </c>
      <c r="C608" s="4">
        <v>4725</v>
      </c>
      <c r="D608" s="4">
        <v>2665.6</v>
      </c>
      <c r="E608" s="5">
        <v>56.4</v>
      </c>
      <c r="F608" s="4">
        <v>2665.6</v>
      </c>
      <c r="G608" s="18">
        <v>56.4</v>
      </c>
      <c r="H608" s="4">
        <v>2665.6</v>
      </c>
      <c r="I608" s="28">
        <f t="shared" si="24"/>
        <v>56.414814814814818</v>
      </c>
      <c r="J608" s="82"/>
    </row>
    <row r="609" spans="1:11" ht="24" thickBot="1" x14ac:dyDescent="0.3">
      <c r="A609" s="80"/>
      <c r="B609" s="3" t="s">
        <v>8</v>
      </c>
      <c r="C609" s="4">
        <v>292762.7</v>
      </c>
      <c r="D609" s="4">
        <v>292349</v>
      </c>
      <c r="E609" s="5">
        <v>99.9</v>
      </c>
      <c r="F609" s="4">
        <v>292349</v>
      </c>
      <c r="G609" s="17">
        <v>99.9</v>
      </c>
      <c r="H609" s="4">
        <v>292349</v>
      </c>
      <c r="I609" s="28">
        <f t="shared" si="24"/>
        <v>99.858691014941442</v>
      </c>
      <c r="J609" s="82"/>
    </row>
    <row r="610" spans="1:11" ht="24" thickBot="1" x14ac:dyDescent="0.3">
      <c r="A610" s="83"/>
      <c r="B610" s="3" t="s">
        <v>9</v>
      </c>
      <c r="C610" s="4">
        <v>154500.5</v>
      </c>
      <c r="D610" s="4">
        <v>154774.39999999999</v>
      </c>
      <c r="E610" s="5">
        <v>100.2</v>
      </c>
      <c r="F610" s="4">
        <v>154774.39999999999</v>
      </c>
      <c r="G610" s="17">
        <v>100.2</v>
      </c>
      <c r="H610" s="4">
        <v>153691.1</v>
      </c>
      <c r="I610" s="28">
        <f t="shared" si="24"/>
        <v>99.476118200264736</v>
      </c>
      <c r="J610" s="84"/>
    </row>
    <row r="611" spans="1:11" ht="69" thickBot="1" x14ac:dyDescent="0.3">
      <c r="A611" s="79" t="s">
        <v>209</v>
      </c>
      <c r="B611" s="2" t="s">
        <v>436</v>
      </c>
      <c r="C611" s="4">
        <v>451988.2</v>
      </c>
      <c r="D611" s="4">
        <v>449789</v>
      </c>
      <c r="E611" s="5">
        <v>99.5</v>
      </c>
      <c r="F611" s="4">
        <v>449789</v>
      </c>
      <c r="G611" s="17">
        <v>99.5</v>
      </c>
      <c r="H611" s="4">
        <v>448705.7</v>
      </c>
      <c r="I611" s="28">
        <f t="shared" si="24"/>
        <v>99.273764226588213</v>
      </c>
      <c r="J611" s="81"/>
    </row>
    <row r="612" spans="1:11" ht="24" thickBot="1" x14ac:dyDescent="0.3">
      <c r="A612" s="80"/>
      <c r="B612" s="3" t="s">
        <v>6</v>
      </c>
      <c r="C612" s="4">
        <v>4725</v>
      </c>
      <c r="D612" s="4">
        <v>2665.6</v>
      </c>
      <c r="E612" s="5">
        <v>56.4</v>
      </c>
      <c r="F612" s="4">
        <v>2665.6</v>
      </c>
      <c r="G612" s="18">
        <v>56.4</v>
      </c>
      <c r="H612" s="4">
        <v>2665.6</v>
      </c>
      <c r="I612" s="28">
        <f t="shared" si="24"/>
        <v>56.414814814814818</v>
      </c>
      <c r="J612" s="82"/>
    </row>
    <row r="613" spans="1:11" ht="24" thickBot="1" x14ac:dyDescent="0.3">
      <c r="A613" s="80"/>
      <c r="B613" s="3" t="s">
        <v>8</v>
      </c>
      <c r="C613" s="4">
        <v>292762.7</v>
      </c>
      <c r="D613" s="4">
        <v>292349</v>
      </c>
      <c r="E613" s="5">
        <v>99.9</v>
      </c>
      <c r="F613" s="4">
        <v>292349</v>
      </c>
      <c r="G613" s="17">
        <v>99.9</v>
      </c>
      <c r="H613" s="4">
        <v>292349</v>
      </c>
      <c r="I613" s="28">
        <f t="shared" si="24"/>
        <v>99.858691014941442</v>
      </c>
      <c r="J613" s="82"/>
    </row>
    <row r="614" spans="1:11" ht="24" thickBot="1" x14ac:dyDescent="0.3">
      <c r="A614" s="83"/>
      <c r="B614" s="3" t="s">
        <v>9</v>
      </c>
      <c r="C614" s="4">
        <v>154500.5</v>
      </c>
      <c r="D614" s="4">
        <v>154774.39999999999</v>
      </c>
      <c r="E614" s="5">
        <v>100.2</v>
      </c>
      <c r="F614" s="4">
        <v>154774.39999999999</v>
      </c>
      <c r="G614" s="17">
        <v>100.2</v>
      </c>
      <c r="H614" s="4">
        <v>153691.1</v>
      </c>
      <c r="I614" s="28">
        <f t="shared" si="24"/>
        <v>99.476118200264736</v>
      </c>
      <c r="J614" s="84"/>
    </row>
    <row r="615" spans="1:11" ht="355.5" customHeight="1" thickBot="1" x14ac:dyDescent="0.3">
      <c r="A615" s="79" t="s">
        <v>210</v>
      </c>
      <c r="B615" s="2" t="s">
        <v>423</v>
      </c>
      <c r="C615" s="4">
        <v>433021.7</v>
      </c>
      <c r="D615" s="4">
        <v>433295.6</v>
      </c>
      <c r="E615" s="5">
        <v>100.1</v>
      </c>
      <c r="F615" s="4">
        <v>433295.6</v>
      </c>
      <c r="G615" s="17">
        <v>100.1</v>
      </c>
      <c r="H615" s="4">
        <v>432212.3</v>
      </c>
      <c r="I615" s="28">
        <f t="shared" si="24"/>
        <v>99.813080961069616</v>
      </c>
      <c r="J615" s="81" t="s">
        <v>677</v>
      </c>
    </row>
    <row r="616" spans="1:11" ht="24" thickBot="1" x14ac:dyDescent="0.3">
      <c r="A616" s="80"/>
      <c r="B616" s="3" t="s">
        <v>8</v>
      </c>
      <c r="C616" s="4">
        <v>278521.2</v>
      </c>
      <c r="D616" s="4">
        <v>278521.2</v>
      </c>
      <c r="E616" s="5">
        <v>100</v>
      </c>
      <c r="F616" s="4">
        <v>278521.2</v>
      </c>
      <c r="G616" s="17">
        <v>100</v>
      </c>
      <c r="H616" s="4">
        <v>278521.2</v>
      </c>
      <c r="I616" s="28">
        <f t="shared" si="24"/>
        <v>100</v>
      </c>
      <c r="J616" s="82"/>
    </row>
    <row r="617" spans="1:11" ht="24" thickBot="1" x14ac:dyDescent="0.3">
      <c r="A617" s="83"/>
      <c r="B617" s="3" t="s">
        <v>9</v>
      </c>
      <c r="C617" s="4">
        <v>154500.5</v>
      </c>
      <c r="D617" s="4">
        <v>154774.39999999999</v>
      </c>
      <c r="E617" s="5">
        <v>100.2</v>
      </c>
      <c r="F617" s="4">
        <v>154774.39999999999</v>
      </c>
      <c r="G617" s="17">
        <v>100.2</v>
      </c>
      <c r="H617" s="4">
        <v>153691.1</v>
      </c>
      <c r="I617" s="28">
        <f t="shared" si="24"/>
        <v>99.476118200264736</v>
      </c>
      <c r="J617" s="84"/>
    </row>
    <row r="618" spans="1:11" ht="91.5" thickBot="1" x14ac:dyDescent="0.3">
      <c r="A618" s="79" t="s">
        <v>211</v>
      </c>
      <c r="B618" s="2" t="s">
        <v>678</v>
      </c>
      <c r="C618" s="4">
        <v>10000</v>
      </c>
      <c r="D618" s="4">
        <v>10000</v>
      </c>
      <c r="E618" s="5">
        <v>100</v>
      </c>
      <c r="F618" s="4">
        <v>10000</v>
      </c>
      <c r="G618" s="17">
        <v>100</v>
      </c>
      <c r="H618" s="4">
        <v>10000</v>
      </c>
      <c r="I618" s="28">
        <f t="shared" si="24"/>
        <v>100</v>
      </c>
      <c r="J618" s="81" t="s">
        <v>574</v>
      </c>
    </row>
    <row r="619" spans="1:11" ht="24" thickBot="1" x14ac:dyDescent="0.3">
      <c r="A619" s="80"/>
      <c r="B619" s="3" t="s">
        <v>8</v>
      </c>
      <c r="C619" s="4">
        <v>10000</v>
      </c>
      <c r="D619" s="4">
        <v>10000</v>
      </c>
      <c r="E619" s="5">
        <v>100</v>
      </c>
      <c r="F619" s="4">
        <v>10000</v>
      </c>
      <c r="G619" s="17">
        <v>100</v>
      </c>
      <c r="H619" s="4">
        <v>10000</v>
      </c>
      <c r="I619" s="28">
        <f t="shared" si="24"/>
        <v>100</v>
      </c>
      <c r="J619" s="82"/>
    </row>
    <row r="620" spans="1:11" ht="98.25" customHeight="1" thickBot="1" x14ac:dyDescent="0.3">
      <c r="A620" s="79" t="s">
        <v>212</v>
      </c>
      <c r="B620" s="2" t="s">
        <v>433</v>
      </c>
      <c r="C620" s="4">
        <v>2787</v>
      </c>
      <c r="D620" s="4">
        <v>2787</v>
      </c>
      <c r="E620" s="5">
        <v>100</v>
      </c>
      <c r="F620" s="4">
        <v>2787</v>
      </c>
      <c r="G620" s="17">
        <v>100</v>
      </c>
      <c r="H620" s="4">
        <v>2787</v>
      </c>
      <c r="I620" s="28">
        <f t="shared" si="24"/>
        <v>100</v>
      </c>
      <c r="J620" s="81" t="s">
        <v>575</v>
      </c>
    </row>
    <row r="621" spans="1:11" ht="24" thickBot="1" x14ac:dyDescent="0.3">
      <c r="A621" s="80"/>
      <c r="B621" s="3" t="s">
        <v>8</v>
      </c>
      <c r="C621" s="4">
        <v>2787</v>
      </c>
      <c r="D621" s="4">
        <v>2787</v>
      </c>
      <c r="E621" s="5">
        <v>100</v>
      </c>
      <c r="F621" s="4">
        <v>2787</v>
      </c>
      <c r="G621" s="17">
        <v>100</v>
      </c>
      <c r="H621" s="4">
        <v>2787</v>
      </c>
      <c r="I621" s="28">
        <f t="shared" si="24"/>
        <v>100</v>
      </c>
      <c r="J621" s="82"/>
    </row>
    <row r="622" spans="1:11" ht="228.75" customHeight="1" thickBot="1" x14ac:dyDescent="0.3">
      <c r="A622" s="79" t="s">
        <v>213</v>
      </c>
      <c r="B622" s="2" t="s">
        <v>437</v>
      </c>
      <c r="C622" s="4">
        <v>6179.5</v>
      </c>
      <c r="D622" s="4">
        <v>3706.4</v>
      </c>
      <c r="E622" s="5">
        <v>60</v>
      </c>
      <c r="F622" s="4">
        <v>3706.4</v>
      </c>
      <c r="G622" s="18">
        <v>60</v>
      </c>
      <c r="H622" s="4">
        <v>3706.4</v>
      </c>
      <c r="I622" s="28">
        <f t="shared" si="24"/>
        <v>59.978962699247518</v>
      </c>
      <c r="J622" s="81" t="s">
        <v>679</v>
      </c>
    </row>
    <row r="623" spans="1:11" ht="24" thickBot="1" x14ac:dyDescent="0.3">
      <c r="A623" s="80"/>
      <c r="B623" s="3" t="s">
        <v>6</v>
      </c>
      <c r="C623" s="4">
        <v>4725</v>
      </c>
      <c r="D623" s="4">
        <v>2665.6</v>
      </c>
      <c r="E623" s="5">
        <v>56.4</v>
      </c>
      <c r="F623" s="4">
        <v>2665.6</v>
      </c>
      <c r="G623" s="18">
        <v>56.4</v>
      </c>
      <c r="H623" s="4">
        <v>2665.6</v>
      </c>
      <c r="I623" s="28">
        <f t="shared" si="24"/>
        <v>56.414814814814818</v>
      </c>
      <c r="J623" s="82"/>
      <c r="K623" s="42"/>
    </row>
    <row r="624" spans="1:11" ht="24" thickBot="1" x14ac:dyDescent="0.3">
      <c r="A624" s="80"/>
      <c r="B624" s="3" t="s">
        <v>8</v>
      </c>
      <c r="C624" s="4">
        <v>1454.5</v>
      </c>
      <c r="D624" s="4">
        <v>1040.8</v>
      </c>
      <c r="E624" s="5">
        <v>71.599999999999994</v>
      </c>
      <c r="F624" s="4">
        <v>1040.8</v>
      </c>
      <c r="G624" s="17">
        <v>71.599999999999994</v>
      </c>
      <c r="H624" s="4">
        <v>1040.8</v>
      </c>
      <c r="I624" s="28">
        <f t="shared" si="24"/>
        <v>71.557236163630108</v>
      </c>
      <c r="J624" s="82"/>
      <c r="K624" s="42"/>
    </row>
    <row r="625" spans="1:11" ht="136.5" thickBot="1" x14ac:dyDescent="0.3">
      <c r="A625" s="79" t="s">
        <v>214</v>
      </c>
      <c r="B625" s="2" t="s">
        <v>438</v>
      </c>
      <c r="C625" s="4">
        <v>87073.3</v>
      </c>
      <c r="D625" s="4">
        <v>87073.3</v>
      </c>
      <c r="E625" s="5">
        <v>100</v>
      </c>
      <c r="F625" s="4">
        <v>87071.6</v>
      </c>
      <c r="G625" s="17">
        <v>100</v>
      </c>
      <c r="H625" s="4">
        <v>87071.6</v>
      </c>
      <c r="I625" s="28">
        <f t="shared" si="24"/>
        <v>99.998047621946114</v>
      </c>
      <c r="J625" s="81"/>
    </row>
    <row r="626" spans="1:11" ht="24" thickBot="1" x14ac:dyDescent="0.3">
      <c r="A626" s="80"/>
      <c r="B626" s="3" t="s">
        <v>8</v>
      </c>
      <c r="C626" s="4">
        <v>87073.3</v>
      </c>
      <c r="D626" s="4">
        <v>87073.3</v>
      </c>
      <c r="E626" s="5">
        <v>100</v>
      </c>
      <c r="F626" s="4">
        <v>87071.6</v>
      </c>
      <c r="G626" s="17">
        <v>100</v>
      </c>
      <c r="H626" s="4">
        <v>87071.6</v>
      </c>
      <c r="I626" s="28">
        <f t="shared" si="24"/>
        <v>99.998047621946114</v>
      </c>
      <c r="J626" s="82"/>
      <c r="K626" s="43"/>
    </row>
    <row r="627" spans="1:11" ht="46.5" thickBot="1" x14ac:dyDescent="0.3">
      <c r="A627" s="79" t="s">
        <v>215</v>
      </c>
      <c r="B627" s="2" t="s">
        <v>439</v>
      </c>
      <c r="C627" s="4">
        <v>81550.2</v>
      </c>
      <c r="D627" s="4">
        <v>81550.2</v>
      </c>
      <c r="E627" s="5">
        <v>100</v>
      </c>
      <c r="F627" s="4">
        <v>81548.5</v>
      </c>
      <c r="G627" s="17">
        <v>100</v>
      </c>
      <c r="H627" s="4">
        <v>81548.5</v>
      </c>
      <c r="I627" s="28">
        <f t="shared" si="24"/>
        <v>99.997915394444163</v>
      </c>
      <c r="J627" s="81"/>
    </row>
    <row r="628" spans="1:11" ht="24" thickBot="1" x14ac:dyDescent="0.3">
      <c r="A628" s="80"/>
      <c r="B628" s="3" t="s">
        <v>8</v>
      </c>
      <c r="C628" s="4">
        <v>81550.2</v>
      </c>
      <c r="D628" s="4">
        <v>81550.2</v>
      </c>
      <c r="E628" s="5">
        <v>100</v>
      </c>
      <c r="F628" s="4">
        <v>81548.5</v>
      </c>
      <c r="G628" s="17">
        <v>100</v>
      </c>
      <c r="H628" s="4">
        <v>81548.5</v>
      </c>
      <c r="I628" s="28">
        <f t="shared" si="24"/>
        <v>99.997915394444163</v>
      </c>
      <c r="J628" s="82"/>
    </row>
    <row r="629" spans="1:11" ht="348" customHeight="1" thickBot="1" x14ac:dyDescent="0.3">
      <c r="A629" s="79" t="s">
        <v>216</v>
      </c>
      <c r="B629" s="2" t="s">
        <v>333</v>
      </c>
      <c r="C629" s="4">
        <v>13546</v>
      </c>
      <c r="D629" s="4">
        <v>13546</v>
      </c>
      <c r="E629" s="5">
        <v>100</v>
      </c>
      <c r="F629" s="4">
        <v>13544.3</v>
      </c>
      <c r="G629" s="17">
        <v>100</v>
      </c>
      <c r="H629" s="4">
        <v>13544.3</v>
      </c>
      <c r="I629" s="28">
        <f t="shared" si="24"/>
        <v>99.987450169791813</v>
      </c>
      <c r="J629" s="81" t="s">
        <v>680</v>
      </c>
    </row>
    <row r="630" spans="1:11" ht="24" thickBot="1" x14ac:dyDescent="0.3">
      <c r="A630" s="80"/>
      <c r="B630" s="3" t="s">
        <v>8</v>
      </c>
      <c r="C630" s="4">
        <v>13546</v>
      </c>
      <c r="D630" s="4">
        <v>13546</v>
      </c>
      <c r="E630" s="5">
        <v>100</v>
      </c>
      <c r="F630" s="4">
        <v>13544.3</v>
      </c>
      <c r="G630" s="17">
        <v>100</v>
      </c>
      <c r="H630" s="4">
        <v>13544.3</v>
      </c>
      <c r="I630" s="28">
        <f t="shared" si="24"/>
        <v>99.987450169791813</v>
      </c>
      <c r="J630" s="82"/>
    </row>
    <row r="631" spans="1:11" ht="114" thickBot="1" x14ac:dyDescent="0.3">
      <c r="A631" s="79" t="s">
        <v>217</v>
      </c>
      <c r="B631" s="2" t="s">
        <v>328</v>
      </c>
      <c r="C631" s="4">
        <v>68004.2</v>
      </c>
      <c r="D631" s="4">
        <v>68004.2</v>
      </c>
      <c r="E631" s="5">
        <v>100</v>
      </c>
      <c r="F631" s="4">
        <v>68004.2</v>
      </c>
      <c r="G631" s="17">
        <v>100</v>
      </c>
      <c r="H631" s="4">
        <v>68004.2</v>
      </c>
      <c r="I631" s="28">
        <f t="shared" si="24"/>
        <v>100</v>
      </c>
      <c r="J631" s="81" t="s">
        <v>440</v>
      </c>
    </row>
    <row r="632" spans="1:11" ht="24" thickBot="1" x14ac:dyDescent="0.3">
      <c r="A632" s="80"/>
      <c r="B632" s="3" t="s">
        <v>8</v>
      </c>
      <c r="C632" s="4">
        <v>68004.2</v>
      </c>
      <c r="D632" s="4">
        <v>68004.2</v>
      </c>
      <c r="E632" s="5">
        <v>100</v>
      </c>
      <c r="F632" s="4">
        <v>68004.2</v>
      </c>
      <c r="G632" s="17">
        <v>100</v>
      </c>
      <c r="H632" s="4">
        <v>68004.2</v>
      </c>
      <c r="I632" s="28">
        <f t="shared" si="24"/>
        <v>100</v>
      </c>
      <c r="J632" s="82"/>
    </row>
    <row r="633" spans="1:11" ht="91.5" thickBot="1" x14ac:dyDescent="0.3">
      <c r="A633" s="79" t="s">
        <v>218</v>
      </c>
      <c r="B633" s="2" t="s">
        <v>441</v>
      </c>
      <c r="C633" s="4">
        <v>1929.4</v>
      </c>
      <c r="D633" s="4">
        <v>1929.4</v>
      </c>
      <c r="E633" s="5">
        <v>100</v>
      </c>
      <c r="F633" s="4">
        <v>1929.4</v>
      </c>
      <c r="G633" s="17">
        <v>100</v>
      </c>
      <c r="H633" s="4">
        <v>1929.4</v>
      </c>
      <c r="I633" s="28">
        <f t="shared" si="24"/>
        <v>100</v>
      </c>
      <c r="J633" s="81"/>
    </row>
    <row r="634" spans="1:11" ht="24" thickBot="1" x14ac:dyDescent="0.3">
      <c r="A634" s="80"/>
      <c r="B634" s="3" t="s">
        <v>8</v>
      </c>
      <c r="C634" s="4">
        <v>1929.4</v>
      </c>
      <c r="D634" s="4">
        <v>1929.4</v>
      </c>
      <c r="E634" s="5">
        <v>100</v>
      </c>
      <c r="F634" s="4">
        <v>1929.4</v>
      </c>
      <c r="G634" s="17">
        <v>100</v>
      </c>
      <c r="H634" s="4">
        <v>1929.4</v>
      </c>
      <c r="I634" s="28">
        <f t="shared" si="24"/>
        <v>100</v>
      </c>
      <c r="J634" s="82"/>
    </row>
    <row r="635" spans="1:11" ht="109.5" customHeight="1" thickBot="1" x14ac:dyDescent="0.3">
      <c r="A635" s="79" t="s">
        <v>219</v>
      </c>
      <c r="B635" s="2" t="s">
        <v>442</v>
      </c>
      <c r="C635" s="4">
        <v>1929.4</v>
      </c>
      <c r="D635" s="4">
        <v>1929.4</v>
      </c>
      <c r="E635" s="5">
        <v>100</v>
      </c>
      <c r="F635" s="4">
        <v>1929.4</v>
      </c>
      <c r="G635" s="17">
        <v>100</v>
      </c>
      <c r="H635" s="4">
        <v>1929.4</v>
      </c>
      <c r="I635" s="28">
        <f t="shared" si="24"/>
        <v>100</v>
      </c>
      <c r="J635" s="81" t="s">
        <v>576</v>
      </c>
    </row>
    <row r="636" spans="1:11" ht="24" thickBot="1" x14ac:dyDescent="0.3">
      <c r="A636" s="80"/>
      <c r="B636" s="3" t="s">
        <v>8</v>
      </c>
      <c r="C636" s="4">
        <v>1929.4</v>
      </c>
      <c r="D636" s="4">
        <v>1929.4</v>
      </c>
      <c r="E636" s="5">
        <v>100</v>
      </c>
      <c r="F636" s="4">
        <v>1929.4</v>
      </c>
      <c r="G636" s="17">
        <v>100</v>
      </c>
      <c r="H636" s="4">
        <v>1929.4</v>
      </c>
      <c r="I636" s="28">
        <f t="shared" si="24"/>
        <v>100</v>
      </c>
      <c r="J636" s="82"/>
    </row>
    <row r="637" spans="1:11" ht="91.5" thickBot="1" x14ac:dyDescent="0.3">
      <c r="A637" s="79" t="s">
        <v>220</v>
      </c>
      <c r="B637" s="2" t="s">
        <v>443</v>
      </c>
      <c r="C637" s="4">
        <v>3593.7</v>
      </c>
      <c r="D637" s="4">
        <v>3593.7</v>
      </c>
      <c r="E637" s="5">
        <v>100</v>
      </c>
      <c r="F637" s="4">
        <v>3593.7</v>
      </c>
      <c r="G637" s="17">
        <v>100</v>
      </c>
      <c r="H637" s="4">
        <v>3593.7</v>
      </c>
      <c r="I637" s="28">
        <f t="shared" si="24"/>
        <v>100</v>
      </c>
      <c r="J637" s="81"/>
    </row>
    <row r="638" spans="1:11" ht="24" thickBot="1" x14ac:dyDescent="0.3">
      <c r="A638" s="80"/>
      <c r="B638" s="3" t="s">
        <v>8</v>
      </c>
      <c r="C638" s="4">
        <v>3593.7</v>
      </c>
      <c r="D638" s="4">
        <v>3593.7</v>
      </c>
      <c r="E638" s="5">
        <v>100</v>
      </c>
      <c r="F638" s="4">
        <v>3593.7</v>
      </c>
      <c r="G638" s="17">
        <v>100</v>
      </c>
      <c r="H638" s="4">
        <v>3593.7</v>
      </c>
      <c r="I638" s="28">
        <f t="shared" si="24"/>
        <v>100</v>
      </c>
      <c r="J638" s="82"/>
    </row>
    <row r="639" spans="1:11" ht="255" customHeight="1" thickBot="1" x14ac:dyDescent="0.3">
      <c r="A639" s="79" t="s">
        <v>221</v>
      </c>
      <c r="B639" s="2" t="s">
        <v>444</v>
      </c>
      <c r="C639" s="4">
        <v>2296.5</v>
      </c>
      <c r="D639" s="4">
        <v>2296.5</v>
      </c>
      <c r="E639" s="5">
        <v>100</v>
      </c>
      <c r="F639" s="4">
        <v>2296.5</v>
      </c>
      <c r="G639" s="17">
        <v>100</v>
      </c>
      <c r="H639" s="4">
        <v>2296.5</v>
      </c>
      <c r="I639" s="28">
        <f t="shared" si="24"/>
        <v>100</v>
      </c>
      <c r="J639" s="81" t="s">
        <v>577</v>
      </c>
    </row>
    <row r="640" spans="1:11" ht="24" thickBot="1" x14ac:dyDescent="0.3">
      <c r="A640" s="80"/>
      <c r="B640" s="3" t="s">
        <v>8</v>
      </c>
      <c r="C640" s="4">
        <v>2296.5</v>
      </c>
      <c r="D640" s="4">
        <v>2296.5</v>
      </c>
      <c r="E640" s="5">
        <v>100</v>
      </c>
      <c r="F640" s="4">
        <v>2296.5</v>
      </c>
      <c r="G640" s="17">
        <v>100</v>
      </c>
      <c r="H640" s="4">
        <v>2296.5</v>
      </c>
      <c r="I640" s="28">
        <f t="shared" si="24"/>
        <v>100</v>
      </c>
      <c r="J640" s="82"/>
    </row>
    <row r="641" spans="1:11" ht="136.5" thickBot="1" x14ac:dyDescent="0.3">
      <c r="A641" s="79" t="s">
        <v>222</v>
      </c>
      <c r="B641" s="2" t="s">
        <v>445</v>
      </c>
      <c r="C641" s="4">
        <v>1297.2</v>
      </c>
      <c r="D641" s="4">
        <v>1297.2</v>
      </c>
      <c r="E641" s="5">
        <v>100</v>
      </c>
      <c r="F641" s="4">
        <v>1297.2</v>
      </c>
      <c r="G641" s="17">
        <v>100</v>
      </c>
      <c r="H641" s="4">
        <v>1297.2</v>
      </c>
      <c r="I641" s="28">
        <f t="shared" si="24"/>
        <v>100</v>
      </c>
      <c r="J641" s="81" t="s">
        <v>578</v>
      </c>
    </row>
    <row r="642" spans="1:11" ht="24" thickBot="1" x14ac:dyDescent="0.3">
      <c r="A642" s="80"/>
      <c r="B642" s="3" t="s">
        <v>8</v>
      </c>
      <c r="C642" s="4">
        <v>1297.2</v>
      </c>
      <c r="D642" s="4">
        <v>1297.2</v>
      </c>
      <c r="E642" s="5">
        <v>100</v>
      </c>
      <c r="F642" s="4">
        <v>1297.2</v>
      </c>
      <c r="G642" s="17">
        <v>100</v>
      </c>
      <c r="H642" s="4">
        <v>1297.2</v>
      </c>
      <c r="I642" s="28">
        <f t="shared" si="24"/>
        <v>100</v>
      </c>
      <c r="J642" s="82"/>
    </row>
    <row r="643" spans="1:11" ht="69.75" thickBot="1" x14ac:dyDescent="0.3">
      <c r="A643" s="79" t="s">
        <v>223</v>
      </c>
      <c r="B643" s="2" t="s">
        <v>446</v>
      </c>
      <c r="C643" s="4">
        <v>101255.2</v>
      </c>
      <c r="D643" s="4">
        <v>100676.5</v>
      </c>
      <c r="E643" s="5">
        <v>99.4</v>
      </c>
      <c r="F643" s="4">
        <v>100676.5</v>
      </c>
      <c r="G643" s="17">
        <v>99.4</v>
      </c>
      <c r="H643" s="4">
        <v>100531.3</v>
      </c>
      <c r="I643" s="28">
        <f t="shared" si="24"/>
        <v>99.285073754236834</v>
      </c>
      <c r="J643" s="81"/>
    </row>
    <row r="644" spans="1:11" ht="24" thickBot="1" x14ac:dyDescent="0.3">
      <c r="A644" s="80"/>
      <c r="B644" s="3" t="s">
        <v>8</v>
      </c>
      <c r="C644" s="4">
        <v>95455.1</v>
      </c>
      <c r="D644" s="4">
        <v>94890.4</v>
      </c>
      <c r="E644" s="5">
        <v>99.4</v>
      </c>
      <c r="F644" s="4">
        <v>94890.4</v>
      </c>
      <c r="G644" s="17">
        <v>99.4</v>
      </c>
      <c r="H644" s="4">
        <v>94769.2</v>
      </c>
      <c r="I644" s="28">
        <f t="shared" si="24"/>
        <v>99.281442269716322</v>
      </c>
      <c r="J644" s="82"/>
    </row>
    <row r="645" spans="1:11" ht="24" thickBot="1" x14ac:dyDescent="0.3">
      <c r="A645" s="80"/>
      <c r="B645" s="3" t="s">
        <v>9</v>
      </c>
      <c r="C645" s="4">
        <v>5800.1</v>
      </c>
      <c r="D645" s="4">
        <v>5786.1</v>
      </c>
      <c r="E645" s="5">
        <v>99.8</v>
      </c>
      <c r="F645" s="4">
        <v>5786.1</v>
      </c>
      <c r="G645" s="17">
        <v>99.8</v>
      </c>
      <c r="H645" s="4">
        <v>5762.1</v>
      </c>
      <c r="I645" s="28">
        <f t="shared" si="24"/>
        <v>99.34483888208824</v>
      </c>
      <c r="J645" s="82"/>
    </row>
    <row r="646" spans="1:11" ht="24" thickBot="1" x14ac:dyDescent="0.3">
      <c r="A646" s="52"/>
      <c r="B646" s="3" t="s">
        <v>11</v>
      </c>
      <c r="C646" s="4">
        <v>101255.2</v>
      </c>
      <c r="D646" s="4">
        <v>100676.5</v>
      </c>
      <c r="E646" s="5">
        <v>99.4</v>
      </c>
      <c r="F646" s="4">
        <v>100676.5</v>
      </c>
      <c r="G646" s="17">
        <v>99.4</v>
      </c>
      <c r="H646" s="4">
        <v>100531.3</v>
      </c>
      <c r="I646" s="28">
        <f t="shared" si="24"/>
        <v>99.285073754236834</v>
      </c>
      <c r="J646" s="51"/>
    </row>
    <row r="647" spans="1:11" ht="91.5" thickBot="1" x14ac:dyDescent="0.3">
      <c r="A647" s="79" t="s">
        <v>224</v>
      </c>
      <c r="B647" s="2" t="s">
        <v>447</v>
      </c>
      <c r="C647" s="4">
        <v>85840.8</v>
      </c>
      <c r="D647" s="4">
        <v>85826.8</v>
      </c>
      <c r="E647" s="5">
        <v>100</v>
      </c>
      <c r="F647" s="4">
        <v>85826.8</v>
      </c>
      <c r="G647" s="17">
        <v>100</v>
      </c>
      <c r="H647" s="4">
        <v>85681.600000000006</v>
      </c>
      <c r="I647" s="28">
        <f t="shared" si="24"/>
        <v>99.814540405028851</v>
      </c>
      <c r="J647" s="81"/>
    </row>
    <row r="648" spans="1:11" ht="24" thickBot="1" x14ac:dyDescent="0.3">
      <c r="A648" s="80"/>
      <c r="B648" s="3" t="s">
        <v>8</v>
      </c>
      <c r="C648" s="4">
        <v>80040.7</v>
      </c>
      <c r="D648" s="4">
        <v>80040.7</v>
      </c>
      <c r="E648" s="5">
        <v>100</v>
      </c>
      <c r="F648" s="4">
        <v>80040.7</v>
      </c>
      <c r="G648" s="17">
        <v>100</v>
      </c>
      <c r="H648" s="4">
        <v>79919.5</v>
      </c>
      <c r="I648" s="28">
        <f t="shared" si="24"/>
        <v>99.848577036432715</v>
      </c>
      <c r="J648" s="82"/>
    </row>
    <row r="649" spans="1:11" ht="24" thickBot="1" x14ac:dyDescent="0.3">
      <c r="A649" s="83"/>
      <c r="B649" s="3" t="s">
        <v>9</v>
      </c>
      <c r="C649" s="4">
        <v>5800.1</v>
      </c>
      <c r="D649" s="4">
        <v>5786.1</v>
      </c>
      <c r="E649" s="5">
        <v>99.8</v>
      </c>
      <c r="F649" s="4">
        <v>5786.1</v>
      </c>
      <c r="G649" s="17">
        <v>99.8</v>
      </c>
      <c r="H649" s="4">
        <v>5762.1</v>
      </c>
      <c r="I649" s="28">
        <f t="shared" si="24"/>
        <v>99.34483888208824</v>
      </c>
      <c r="J649" s="84"/>
      <c r="K649" s="42"/>
    </row>
    <row r="650" spans="1:11" ht="409.5" customHeight="1" thickBot="1" x14ac:dyDescent="0.3">
      <c r="A650" s="79" t="s">
        <v>225</v>
      </c>
      <c r="B650" s="2" t="s">
        <v>681</v>
      </c>
      <c r="C650" s="4">
        <v>46882.2</v>
      </c>
      <c r="D650" s="4">
        <v>46953.9</v>
      </c>
      <c r="E650" s="5">
        <v>100.2</v>
      </c>
      <c r="F650" s="4">
        <v>46953.9</v>
      </c>
      <c r="G650" s="17">
        <v>100.2</v>
      </c>
      <c r="H650" s="4">
        <v>46808.7</v>
      </c>
      <c r="I650" s="28">
        <f t="shared" si="24"/>
        <v>99.843224080781184</v>
      </c>
      <c r="J650" s="81" t="s">
        <v>682</v>
      </c>
    </row>
    <row r="651" spans="1:11" ht="24" thickBot="1" x14ac:dyDescent="0.3">
      <c r="A651" s="80"/>
      <c r="B651" s="3" t="s">
        <v>8</v>
      </c>
      <c r="C651" s="4">
        <v>42696.1</v>
      </c>
      <c r="D651" s="4">
        <v>42696.1</v>
      </c>
      <c r="E651" s="5">
        <v>100</v>
      </c>
      <c r="F651" s="4">
        <v>42696.1</v>
      </c>
      <c r="G651" s="17">
        <v>100</v>
      </c>
      <c r="H651" s="4">
        <v>42574.9</v>
      </c>
      <c r="I651" s="28">
        <f t="shared" si="24"/>
        <v>99.716133323652528</v>
      </c>
      <c r="J651" s="82"/>
    </row>
    <row r="652" spans="1:11" ht="24" thickBot="1" x14ac:dyDescent="0.3">
      <c r="A652" s="83"/>
      <c r="B652" s="3" t="s">
        <v>9</v>
      </c>
      <c r="C652" s="4">
        <v>4186.1000000000004</v>
      </c>
      <c r="D652" s="4">
        <v>4257.8</v>
      </c>
      <c r="E652" s="5">
        <v>101.7</v>
      </c>
      <c r="F652" s="4">
        <v>4257.8</v>
      </c>
      <c r="G652" s="17">
        <v>101.7</v>
      </c>
      <c r="H652" s="4">
        <v>4233.8</v>
      </c>
      <c r="I652" s="28">
        <f t="shared" ref="I652:I715" si="25">H652/C652*100</f>
        <v>101.13948543990827</v>
      </c>
      <c r="J652" s="84"/>
    </row>
    <row r="653" spans="1:11" ht="132.75" customHeight="1" thickBot="1" x14ac:dyDescent="0.3">
      <c r="A653" s="79" t="s">
        <v>226</v>
      </c>
      <c r="B653" s="2" t="s">
        <v>448</v>
      </c>
      <c r="C653" s="4">
        <v>38958.6</v>
      </c>
      <c r="D653" s="4">
        <v>38872.9</v>
      </c>
      <c r="E653" s="5">
        <v>99.8</v>
      </c>
      <c r="F653" s="4">
        <v>38872.9</v>
      </c>
      <c r="G653" s="17">
        <v>99.8</v>
      </c>
      <c r="H653" s="4">
        <v>38872.9</v>
      </c>
      <c r="I653" s="28">
        <f t="shared" si="25"/>
        <v>99.780022896099979</v>
      </c>
      <c r="J653" s="81" t="s">
        <v>683</v>
      </c>
    </row>
    <row r="654" spans="1:11" ht="24" thickBot="1" x14ac:dyDescent="0.3">
      <c r="A654" s="80"/>
      <c r="B654" s="3" t="s">
        <v>8</v>
      </c>
      <c r="C654" s="4">
        <v>37344.6</v>
      </c>
      <c r="D654" s="4">
        <v>37344.6</v>
      </c>
      <c r="E654" s="5">
        <v>100</v>
      </c>
      <c r="F654" s="4">
        <v>37344.6</v>
      </c>
      <c r="G654" s="17">
        <v>100</v>
      </c>
      <c r="H654" s="4">
        <v>37344.6</v>
      </c>
      <c r="I654" s="28">
        <f t="shared" si="25"/>
        <v>100</v>
      </c>
      <c r="J654" s="82"/>
    </row>
    <row r="655" spans="1:11" ht="24" thickBot="1" x14ac:dyDescent="0.3">
      <c r="A655" s="83"/>
      <c r="B655" s="3" t="s">
        <v>9</v>
      </c>
      <c r="C655" s="4">
        <v>1614</v>
      </c>
      <c r="D655" s="4">
        <v>1528.3</v>
      </c>
      <c r="E655" s="5">
        <v>94.7</v>
      </c>
      <c r="F655" s="4">
        <v>1528.3</v>
      </c>
      <c r="G655" s="17">
        <v>94.7</v>
      </c>
      <c r="H655" s="4">
        <v>1528.3</v>
      </c>
      <c r="I655" s="28">
        <f t="shared" si="25"/>
        <v>94.690210656753408</v>
      </c>
      <c r="J655" s="84"/>
    </row>
    <row r="656" spans="1:11" ht="91.5" thickBot="1" x14ac:dyDescent="0.3">
      <c r="A656" s="79" t="s">
        <v>227</v>
      </c>
      <c r="B656" s="2" t="s">
        <v>449</v>
      </c>
      <c r="C656" s="5">
        <v>387</v>
      </c>
      <c r="D656" s="5">
        <v>387</v>
      </c>
      <c r="E656" s="5">
        <v>100</v>
      </c>
      <c r="F656" s="5">
        <v>387</v>
      </c>
      <c r="G656" s="17">
        <v>100</v>
      </c>
      <c r="H656" s="5">
        <v>387</v>
      </c>
      <c r="I656" s="28">
        <f t="shared" si="25"/>
        <v>100</v>
      </c>
      <c r="J656" s="81"/>
    </row>
    <row r="657" spans="1:10" ht="24" thickBot="1" x14ac:dyDescent="0.3">
      <c r="A657" s="80"/>
      <c r="B657" s="3" t="s">
        <v>8</v>
      </c>
      <c r="C657" s="5">
        <v>387</v>
      </c>
      <c r="D657" s="5">
        <v>387</v>
      </c>
      <c r="E657" s="5">
        <v>100</v>
      </c>
      <c r="F657" s="5">
        <v>387</v>
      </c>
      <c r="G657" s="17">
        <v>100</v>
      </c>
      <c r="H657" s="5">
        <v>387</v>
      </c>
      <c r="I657" s="28">
        <f t="shared" si="25"/>
        <v>100</v>
      </c>
      <c r="J657" s="82"/>
    </row>
    <row r="658" spans="1:10" ht="99" customHeight="1" thickBot="1" x14ac:dyDescent="0.3">
      <c r="A658" s="79" t="s">
        <v>228</v>
      </c>
      <c r="B658" s="2" t="s">
        <v>450</v>
      </c>
      <c r="C658" s="5">
        <v>387</v>
      </c>
      <c r="D658" s="5">
        <v>387</v>
      </c>
      <c r="E658" s="5">
        <v>100</v>
      </c>
      <c r="F658" s="5">
        <v>387</v>
      </c>
      <c r="G658" s="17">
        <v>100</v>
      </c>
      <c r="H658" s="5">
        <v>387</v>
      </c>
      <c r="I658" s="28">
        <f t="shared" si="25"/>
        <v>100</v>
      </c>
      <c r="J658" s="81" t="s">
        <v>579</v>
      </c>
    </row>
    <row r="659" spans="1:10" ht="24" thickBot="1" x14ac:dyDescent="0.3">
      <c r="A659" s="80"/>
      <c r="B659" s="3" t="s">
        <v>8</v>
      </c>
      <c r="C659" s="5">
        <v>387</v>
      </c>
      <c r="D659" s="5">
        <v>387</v>
      </c>
      <c r="E659" s="5">
        <v>100</v>
      </c>
      <c r="F659" s="5">
        <v>387</v>
      </c>
      <c r="G659" s="17">
        <v>100</v>
      </c>
      <c r="H659" s="5">
        <v>387</v>
      </c>
      <c r="I659" s="28">
        <f t="shared" si="25"/>
        <v>100</v>
      </c>
      <c r="J659" s="82"/>
    </row>
    <row r="660" spans="1:10" ht="78.75" customHeight="1" thickBot="1" x14ac:dyDescent="0.3">
      <c r="A660" s="79" t="s">
        <v>229</v>
      </c>
      <c r="B660" s="2" t="s">
        <v>451</v>
      </c>
      <c r="C660" s="4">
        <v>15027.4</v>
      </c>
      <c r="D660" s="4">
        <v>14462.7</v>
      </c>
      <c r="E660" s="5">
        <v>96.2</v>
      </c>
      <c r="F660" s="4">
        <v>14462.7</v>
      </c>
      <c r="G660" s="17">
        <v>96.2</v>
      </c>
      <c r="H660" s="4">
        <v>14462.7</v>
      </c>
      <c r="I660" s="28">
        <f t="shared" si="25"/>
        <v>96.242197585743384</v>
      </c>
      <c r="J660" s="81"/>
    </row>
    <row r="661" spans="1:10" ht="24" thickBot="1" x14ac:dyDescent="0.3">
      <c r="A661" s="80"/>
      <c r="B661" s="3" t="s">
        <v>8</v>
      </c>
      <c r="C661" s="4">
        <v>15027.4</v>
      </c>
      <c r="D661" s="4">
        <v>14462.7</v>
      </c>
      <c r="E661" s="5">
        <v>96.2</v>
      </c>
      <c r="F661" s="4">
        <v>14462.7</v>
      </c>
      <c r="G661" s="17">
        <v>96.2</v>
      </c>
      <c r="H661" s="4">
        <v>14462.7</v>
      </c>
      <c r="I661" s="28">
        <f t="shared" si="25"/>
        <v>96.242197585743384</v>
      </c>
      <c r="J661" s="82"/>
    </row>
    <row r="662" spans="1:10" ht="270" customHeight="1" thickBot="1" x14ac:dyDescent="0.3">
      <c r="A662" s="79" t="s">
        <v>230</v>
      </c>
      <c r="B662" s="2" t="s">
        <v>452</v>
      </c>
      <c r="C662" s="4">
        <v>11958.3</v>
      </c>
      <c r="D662" s="4">
        <v>11393.6</v>
      </c>
      <c r="E662" s="5">
        <v>95.3</v>
      </c>
      <c r="F662" s="4">
        <v>11393.6</v>
      </c>
      <c r="G662" s="17">
        <v>95.3</v>
      </c>
      <c r="H662" s="4">
        <v>11393.6</v>
      </c>
      <c r="I662" s="28">
        <f t="shared" si="25"/>
        <v>95.277756871796171</v>
      </c>
      <c r="J662" s="81" t="s">
        <v>684</v>
      </c>
    </row>
    <row r="663" spans="1:10" ht="24" thickBot="1" x14ac:dyDescent="0.3">
      <c r="A663" s="80"/>
      <c r="B663" s="3" t="s">
        <v>8</v>
      </c>
      <c r="C663" s="4">
        <v>11958.3</v>
      </c>
      <c r="D663" s="4">
        <v>11393.6</v>
      </c>
      <c r="E663" s="5">
        <v>95.3</v>
      </c>
      <c r="F663" s="4">
        <v>11393.6</v>
      </c>
      <c r="G663" s="17">
        <v>95.3</v>
      </c>
      <c r="H663" s="4">
        <v>11393.6</v>
      </c>
      <c r="I663" s="28">
        <f t="shared" si="25"/>
        <v>95.277756871796171</v>
      </c>
      <c r="J663" s="82"/>
    </row>
    <row r="664" spans="1:10" ht="114.75" thickBot="1" x14ac:dyDescent="0.3">
      <c r="A664" s="79" t="s">
        <v>231</v>
      </c>
      <c r="B664" s="2" t="s">
        <v>453</v>
      </c>
      <c r="C664" s="4">
        <v>1251</v>
      </c>
      <c r="D664" s="4">
        <v>1251</v>
      </c>
      <c r="E664" s="5">
        <v>100</v>
      </c>
      <c r="F664" s="4">
        <v>1251</v>
      </c>
      <c r="G664" s="17">
        <v>100</v>
      </c>
      <c r="H664" s="4">
        <v>1251</v>
      </c>
      <c r="I664" s="28">
        <f t="shared" si="25"/>
        <v>100</v>
      </c>
      <c r="J664" s="81" t="s">
        <v>685</v>
      </c>
    </row>
    <row r="665" spans="1:10" ht="24" thickBot="1" x14ac:dyDescent="0.3">
      <c r="A665" s="80"/>
      <c r="B665" s="3" t="s">
        <v>8</v>
      </c>
      <c r="C665" s="4">
        <v>1251</v>
      </c>
      <c r="D665" s="4">
        <v>1251</v>
      </c>
      <c r="E665" s="5">
        <v>100</v>
      </c>
      <c r="F665" s="4">
        <v>1251</v>
      </c>
      <c r="G665" s="17">
        <v>100</v>
      </c>
      <c r="H665" s="4">
        <v>1251</v>
      </c>
      <c r="I665" s="28">
        <f t="shared" si="25"/>
        <v>100</v>
      </c>
      <c r="J665" s="82"/>
    </row>
    <row r="666" spans="1:10" ht="150" customHeight="1" thickBot="1" x14ac:dyDescent="0.3">
      <c r="A666" s="79" t="s">
        <v>232</v>
      </c>
      <c r="B666" s="2" t="s">
        <v>454</v>
      </c>
      <c r="C666" s="4">
        <v>1568.1</v>
      </c>
      <c r="D666" s="4">
        <v>1568.1</v>
      </c>
      <c r="E666" s="5">
        <v>100</v>
      </c>
      <c r="F666" s="4">
        <v>1568.1</v>
      </c>
      <c r="G666" s="17">
        <v>100</v>
      </c>
      <c r="H666" s="4">
        <v>1568.1</v>
      </c>
      <c r="I666" s="28">
        <f t="shared" si="25"/>
        <v>100</v>
      </c>
      <c r="J666" s="81" t="s">
        <v>580</v>
      </c>
    </row>
    <row r="667" spans="1:10" ht="28.5" customHeight="1" thickBot="1" x14ac:dyDescent="0.3">
      <c r="A667" s="80"/>
      <c r="B667" s="3" t="s">
        <v>8</v>
      </c>
      <c r="C667" s="4">
        <v>1568.1</v>
      </c>
      <c r="D667" s="4">
        <v>1568.1</v>
      </c>
      <c r="E667" s="5">
        <v>100</v>
      </c>
      <c r="F667" s="4">
        <v>1568.1</v>
      </c>
      <c r="G667" s="17">
        <v>100</v>
      </c>
      <c r="H667" s="4">
        <v>1568.1</v>
      </c>
      <c r="I667" s="28">
        <f t="shared" si="25"/>
        <v>100</v>
      </c>
      <c r="J667" s="82"/>
    </row>
    <row r="668" spans="1:10" ht="156.75" customHeight="1" thickBot="1" x14ac:dyDescent="0.3">
      <c r="A668" s="79" t="s">
        <v>233</v>
      </c>
      <c r="B668" s="2" t="s">
        <v>455</v>
      </c>
      <c r="C668" s="5">
        <v>250</v>
      </c>
      <c r="D668" s="5">
        <v>250</v>
      </c>
      <c r="E668" s="5">
        <v>100</v>
      </c>
      <c r="F668" s="5">
        <v>250</v>
      </c>
      <c r="G668" s="17">
        <v>100</v>
      </c>
      <c r="H668" s="5">
        <v>250</v>
      </c>
      <c r="I668" s="28">
        <f t="shared" si="25"/>
        <v>100</v>
      </c>
      <c r="J668" s="81" t="s">
        <v>581</v>
      </c>
    </row>
    <row r="669" spans="1:10" ht="24" thickBot="1" x14ac:dyDescent="0.3">
      <c r="A669" s="80"/>
      <c r="B669" s="3" t="s">
        <v>8</v>
      </c>
      <c r="C669" s="5">
        <v>250</v>
      </c>
      <c r="D669" s="5">
        <v>250</v>
      </c>
      <c r="E669" s="5">
        <v>100</v>
      </c>
      <c r="F669" s="5">
        <v>250</v>
      </c>
      <c r="G669" s="17">
        <v>100</v>
      </c>
      <c r="H669" s="5">
        <v>250</v>
      </c>
      <c r="I669" s="28">
        <f t="shared" si="25"/>
        <v>100</v>
      </c>
      <c r="J669" s="82"/>
    </row>
    <row r="670" spans="1:10" ht="46.5" thickBot="1" x14ac:dyDescent="0.3">
      <c r="A670" s="79" t="s">
        <v>234</v>
      </c>
      <c r="B670" s="2" t="s">
        <v>456</v>
      </c>
      <c r="C670" s="4">
        <v>5899419.5999999996</v>
      </c>
      <c r="D670" s="4">
        <v>5841360.0999999996</v>
      </c>
      <c r="E670" s="5">
        <v>99</v>
      </c>
      <c r="F670" s="4">
        <v>5840940.7000000002</v>
      </c>
      <c r="G670" s="17">
        <v>99</v>
      </c>
      <c r="H670" s="4">
        <v>5062880.5999999996</v>
      </c>
      <c r="I670" s="28">
        <f t="shared" si="25"/>
        <v>85.819977951729356</v>
      </c>
      <c r="J670" s="81"/>
    </row>
    <row r="671" spans="1:10" ht="24" thickBot="1" x14ac:dyDescent="0.3">
      <c r="A671" s="80"/>
      <c r="B671" s="3" t="s">
        <v>5</v>
      </c>
      <c r="C671" s="4">
        <v>869046.9</v>
      </c>
      <c r="D671" s="4">
        <v>869046.9</v>
      </c>
      <c r="E671" s="5">
        <v>100</v>
      </c>
      <c r="F671" s="4">
        <v>869046.9</v>
      </c>
      <c r="G671" s="17">
        <v>100</v>
      </c>
      <c r="H671" s="4">
        <v>254449.6</v>
      </c>
      <c r="I671" s="28">
        <f t="shared" si="25"/>
        <v>29.279156280288209</v>
      </c>
      <c r="J671" s="82"/>
    </row>
    <row r="672" spans="1:10" ht="24" thickBot="1" x14ac:dyDescent="0.3">
      <c r="A672" s="80"/>
      <c r="B672" s="3" t="s">
        <v>6</v>
      </c>
      <c r="C672" s="4">
        <v>3035997.2</v>
      </c>
      <c r="D672" s="4">
        <v>3029117.9</v>
      </c>
      <c r="E672" s="5">
        <v>99.8</v>
      </c>
      <c r="F672" s="4">
        <v>3029117.9</v>
      </c>
      <c r="G672" s="17">
        <v>99.8</v>
      </c>
      <c r="H672" s="4">
        <v>2926606.8</v>
      </c>
      <c r="I672" s="28">
        <f t="shared" si="25"/>
        <v>96.396887322557461</v>
      </c>
      <c r="J672" s="82"/>
    </row>
    <row r="673" spans="1:10" ht="24" thickBot="1" x14ac:dyDescent="0.3">
      <c r="A673" s="80"/>
      <c r="B673" s="3" t="s">
        <v>8</v>
      </c>
      <c r="C673" s="4">
        <v>1982380.8</v>
      </c>
      <c r="D673" s="4">
        <v>1931200.6</v>
      </c>
      <c r="E673" s="5">
        <v>97.4</v>
      </c>
      <c r="F673" s="4">
        <v>1930781.2</v>
      </c>
      <c r="G673" s="17">
        <v>97.4</v>
      </c>
      <c r="H673" s="4">
        <v>1869829.5</v>
      </c>
      <c r="I673" s="28">
        <f t="shared" si="25"/>
        <v>94.322417771600684</v>
      </c>
      <c r="J673" s="82"/>
    </row>
    <row r="674" spans="1:10" ht="24" thickBot="1" x14ac:dyDescent="0.3">
      <c r="A674" s="80"/>
      <c r="B674" s="3" t="s">
        <v>9</v>
      </c>
      <c r="C674" s="4">
        <v>11994.7</v>
      </c>
      <c r="D674" s="4">
        <v>11994.7</v>
      </c>
      <c r="E674" s="5">
        <v>100</v>
      </c>
      <c r="F674" s="4">
        <v>11994.7</v>
      </c>
      <c r="G674" s="17">
        <v>100</v>
      </c>
      <c r="H674" s="4">
        <v>11994.7</v>
      </c>
      <c r="I674" s="28">
        <f t="shared" si="25"/>
        <v>100</v>
      </c>
      <c r="J674" s="82"/>
    </row>
    <row r="675" spans="1:10" ht="24.75" customHeight="1" thickBot="1" x14ac:dyDescent="0.3">
      <c r="A675" s="80"/>
      <c r="B675" s="2" t="s">
        <v>483</v>
      </c>
      <c r="C675" s="4">
        <v>711707.3</v>
      </c>
      <c r="D675" s="4">
        <v>686157.6</v>
      </c>
      <c r="E675" s="5">
        <v>96.4</v>
      </c>
      <c r="F675" s="4">
        <v>686157.6</v>
      </c>
      <c r="G675" s="17">
        <v>96.4</v>
      </c>
      <c r="H675" s="5">
        <v>0</v>
      </c>
      <c r="I675" s="28">
        <f t="shared" si="25"/>
        <v>0</v>
      </c>
      <c r="J675" s="82"/>
    </row>
    <row r="676" spans="1:10" ht="24" thickBot="1" x14ac:dyDescent="0.3">
      <c r="A676" s="80"/>
      <c r="B676" s="3" t="s">
        <v>5</v>
      </c>
      <c r="C676" s="4">
        <v>590774</v>
      </c>
      <c r="D676" s="4">
        <v>590774</v>
      </c>
      <c r="E676" s="5">
        <v>100</v>
      </c>
      <c r="F676" s="4">
        <v>590774</v>
      </c>
      <c r="G676" s="17">
        <v>100</v>
      </c>
      <c r="H676" s="5">
        <v>0</v>
      </c>
      <c r="I676" s="28">
        <f t="shared" si="25"/>
        <v>0</v>
      </c>
      <c r="J676" s="82"/>
    </row>
    <row r="677" spans="1:10" ht="24" thickBot="1" x14ac:dyDescent="0.3">
      <c r="A677" s="80"/>
      <c r="B677" s="3" t="s">
        <v>6</v>
      </c>
      <c r="C677" s="4">
        <v>85943.1</v>
      </c>
      <c r="D677" s="4">
        <v>85943.1</v>
      </c>
      <c r="E677" s="5">
        <v>100</v>
      </c>
      <c r="F677" s="4">
        <v>85943.1</v>
      </c>
      <c r="G677" s="17">
        <v>100</v>
      </c>
      <c r="H677" s="5">
        <v>0</v>
      </c>
      <c r="I677" s="28">
        <f t="shared" si="25"/>
        <v>0</v>
      </c>
      <c r="J677" s="82"/>
    </row>
    <row r="678" spans="1:10" ht="24" thickBot="1" x14ac:dyDescent="0.3">
      <c r="A678" s="80"/>
      <c r="B678" s="3" t="s">
        <v>8</v>
      </c>
      <c r="C678" s="4">
        <v>34990.199999999997</v>
      </c>
      <c r="D678" s="4">
        <v>9440.5</v>
      </c>
      <c r="E678" s="5">
        <v>27</v>
      </c>
      <c r="F678" s="4">
        <v>9440.5</v>
      </c>
      <c r="G678" s="21">
        <v>27</v>
      </c>
      <c r="H678" s="5">
        <v>0</v>
      </c>
      <c r="I678" s="28">
        <f t="shared" si="25"/>
        <v>0</v>
      </c>
      <c r="J678" s="82"/>
    </row>
    <row r="679" spans="1:10" ht="24" thickBot="1" x14ac:dyDescent="0.3">
      <c r="A679" s="80"/>
      <c r="B679" s="2" t="s">
        <v>11</v>
      </c>
      <c r="C679" s="4">
        <v>5187712.3</v>
      </c>
      <c r="D679" s="4">
        <v>5155202.5</v>
      </c>
      <c r="E679" s="5">
        <v>99.4</v>
      </c>
      <c r="F679" s="4">
        <v>5154783.0999999996</v>
      </c>
      <c r="G679" s="17">
        <v>99.4</v>
      </c>
      <c r="H679" s="4">
        <v>5062880.5999999996</v>
      </c>
      <c r="I679" s="28">
        <f t="shared" si="25"/>
        <v>97.59370426151041</v>
      </c>
      <c r="J679" s="82"/>
    </row>
    <row r="680" spans="1:10" ht="24" thickBot="1" x14ac:dyDescent="0.3">
      <c r="A680" s="80"/>
      <c r="B680" s="3" t="s">
        <v>5</v>
      </c>
      <c r="C680" s="4">
        <v>278272.90000000002</v>
      </c>
      <c r="D680" s="4">
        <v>278272.90000000002</v>
      </c>
      <c r="E680" s="5">
        <v>100</v>
      </c>
      <c r="F680" s="4">
        <v>278272.90000000002</v>
      </c>
      <c r="G680" s="17">
        <v>100</v>
      </c>
      <c r="H680" s="4">
        <v>254449.6</v>
      </c>
      <c r="I680" s="28">
        <f t="shared" si="25"/>
        <v>91.43887169753144</v>
      </c>
      <c r="J680" s="82"/>
    </row>
    <row r="681" spans="1:10" ht="24" thickBot="1" x14ac:dyDescent="0.3">
      <c r="A681" s="80"/>
      <c r="B681" s="3" t="s">
        <v>6</v>
      </c>
      <c r="C681" s="4">
        <v>2950054.1</v>
      </c>
      <c r="D681" s="4">
        <v>2943174.8</v>
      </c>
      <c r="E681" s="5">
        <v>99.8</v>
      </c>
      <c r="F681" s="4">
        <v>2943174.8</v>
      </c>
      <c r="G681" s="17">
        <v>99.8</v>
      </c>
      <c r="H681" s="4">
        <v>2926606.8</v>
      </c>
      <c r="I681" s="28">
        <f t="shared" si="25"/>
        <v>99.205190847178017</v>
      </c>
      <c r="J681" s="82"/>
    </row>
    <row r="682" spans="1:10" ht="24" thickBot="1" x14ac:dyDescent="0.3">
      <c r="A682" s="80"/>
      <c r="B682" s="3" t="s">
        <v>8</v>
      </c>
      <c r="C682" s="4">
        <v>1947390.6</v>
      </c>
      <c r="D682" s="4">
        <v>1921760.1</v>
      </c>
      <c r="E682" s="5">
        <v>98.7</v>
      </c>
      <c r="F682" s="4">
        <v>1921340.7</v>
      </c>
      <c r="G682" s="17">
        <v>98.7</v>
      </c>
      <c r="H682" s="4">
        <v>1869829.5</v>
      </c>
      <c r="I682" s="28">
        <f t="shared" si="25"/>
        <v>96.017178063815237</v>
      </c>
      <c r="J682" s="82"/>
    </row>
    <row r="683" spans="1:10" ht="24" thickBot="1" x14ac:dyDescent="0.3">
      <c r="A683" s="83"/>
      <c r="B683" s="3" t="s">
        <v>9</v>
      </c>
      <c r="C683" s="4">
        <v>11994.7</v>
      </c>
      <c r="D683" s="4">
        <v>11994.7</v>
      </c>
      <c r="E683" s="5">
        <v>100</v>
      </c>
      <c r="F683" s="4">
        <v>11994.7</v>
      </c>
      <c r="G683" s="17">
        <v>100</v>
      </c>
      <c r="H683" s="4">
        <v>11994.7</v>
      </c>
      <c r="I683" s="28">
        <f t="shared" si="25"/>
        <v>100</v>
      </c>
      <c r="J683" s="84"/>
    </row>
    <row r="684" spans="1:10" ht="69" thickBot="1" x14ac:dyDescent="0.3">
      <c r="A684" s="79" t="s">
        <v>235</v>
      </c>
      <c r="B684" s="2" t="s">
        <v>457</v>
      </c>
      <c r="C684" s="4">
        <v>5640939.5999999996</v>
      </c>
      <c r="D684" s="4">
        <v>5583680.2000000002</v>
      </c>
      <c r="E684" s="5">
        <v>99</v>
      </c>
      <c r="F684" s="4">
        <v>5583479.2999999998</v>
      </c>
      <c r="G684" s="17">
        <v>99</v>
      </c>
      <c r="H684" s="4">
        <v>4805419.2</v>
      </c>
      <c r="I684" s="28">
        <f t="shared" si="25"/>
        <v>85.188276080814632</v>
      </c>
      <c r="J684" s="81"/>
    </row>
    <row r="685" spans="1:10" ht="24" thickBot="1" x14ac:dyDescent="0.3">
      <c r="A685" s="80"/>
      <c r="B685" s="3" t="s">
        <v>5</v>
      </c>
      <c r="C685" s="4">
        <v>869046.9</v>
      </c>
      <c r="D685" s="4">
        <v>869046.9</v>
      </c>
      <c r="E685" s="5">
        <v>100</v>
      </c>
      <c r="F685" s="4">
        <v>869046.9</v>
      </c>
      <c r="G685" s="17">
        <v>100</v>
      </c>
      <c r="H685" s="4">
        <v>254449.6</v>
      </c>
      <c r="I685" s="28">
        <f t="shared" si="25"/>
        <v>29.279156280288209</v>
      </c>
      <c r="J685" s="82"/>
    </row>
    <row r="686" spans="1:10" ht="24" thickBot="1" x14ac:dyDescent="0.3">
      <c r="A686" s="80"/>
      <c r="B686" s="3" t="s">
        <v>6</v>
      </c>
      <c r="C686" s="4">
        <v>2947446</v>
      </c>
      <c r="D686" s="4">
        <v>2940756.8</v>
      </c>
      <c r="E686" s="5">
        <v>99.8</v>
      </c>
      <c r="F686" s="4">
        <v>2940756.8</v>
      </c>
      <c r="G686" s="17">
        <v>99.8</v>
      </c>
      <c r="H686" s="4">
        <v>2838245.7</v>
      </c>
      <c r="I686" s="28">
        <f t="shared" si="25"/>
        <v>96.295087340022519</v>
      </c>
      <c r="J686" s="82"/>
    </row>
    <row r="687" spans="1:10" ht="24" thickBot="1" x14ac:dyDescent="0.3">
      <c r="A687" s="80"/>
      <c r="B687" s="3" t="s">
        <v>8</v>
      </c>
      <c r="C687" s="4">
        <v>1812452</v>
      </c>
      <c r="D687" s="4">
        <v>1761881.8</v>
      </c>
      <c r="E687" s="5">
        <v>97.2</v>
      </c>
      <c r="F687" s="4">
        <v>1761680.9</v>
      </c>
      <c r="G687" s="17">
        <v>97.2</v>
      </c>
      <c r="H687" s="4">
        <v>1700729.2</v>
      </c>
      <c r="I687" s="28">
        <f t="shared" si="25"/>
        <v>93.83582020379022</v>
      </c>
      <c r="J687" s="82"/>
    </row>
    <row r="688" spans="1:10" ht="24" thickBot="1" x14ac:dyDescent="0.3">
      <c r="A688" s="83"/>
      <c r="B688" s="3" t="s">
        <v>9</v>
      </c>
      <c r="C688" s="4">
        <v>11994.7</v>
      </c>
      <c r="D688" s="4">
        <v>11994.7</v>
      </c>
      <c r="E688" s="5">
        <v>100</v>
      </c>
      <c r="F688" s="4">
        <v>11994.7</v>
      </c>
      <c r="G688" s="17">
        <v>100</v>
      </c>
      <c r="H688" s="4">
        <v>11994.7</v>
      </c>
      <c r="I688" s="28">
        <f t="shared" si="25"/>
        <v>100</v>
      </c>
      <c r="J688" s="84"/>
    </row>
    <row r="689" spans="1:11" s="27" customFormat="1" ht="114.75" thickBot="1" x14ac:dyDescent="0.3">
      <c r="A689" s="105" t="s">
        <v>236</v>
      </c>
      <c r="B689" s="2" t="s">
        <v>458</v>
      </c>
      <c r="C689" s="4">
        <v>4889759.3</v>
      </c>
      <c r="D689" s="4">
        <v>4858051.4000000004</v>
      </c>
      <c r="E689" s="5">
        <v>99.4</v>
      </c>
      <c r="F689" s="4">
        <v>4857850.5</v>
      </c>
      <c r="G689" s="17">
        <v>99.3</v>
      </c>
      <c r="H689" s="4">
        <v>4766908.4000000004</v>
      </c>
      <c r="I689" s="28">
        <f>H689/C689*100</f>
        <v>97.48758798822675</v>
      </c>
      <c r="J689" s="81"/>
      <c r="K689" s="30"/>
    </row>
    <row r="690" spans="1:11" s="27" customFormat="1" ht="24" thickBot="1" x14ac:dyDescent="0.3">
      <c r="A690" s="106"/>
      <c r="B690" s="3" t="s">
        <v>5</v>
      </c>
      <c r="C690" s="4">
        <v>270164.5</v>
      </c>
      <c r="D690" s="4">
        <v>270164.5</v>
      </c>
      <c r="E690" s="5">
        <v>100</v>
      </c>
      <c r="F690" s="4">
        <v>270164.5</v>
      </c>
      <c r="G690" s="17">
        <v>100</v>
      </c>
      <c r="H690" s="4">
        <v>246341.2</v>
      </c>
      <c r="I690" s="28">
        <f t="shared" si="25"/>
        <v>91.181928047541405</v>
      </c>
      <c r="J690" s="82"/>
      <c r="K690" s="30"/>
    </row>
    <row r="691" spans="1:11" s="27" customFormat="1" ht="24" thickBot="1" x14ac:dyDescent="0.3">
      <c r="A691" s="106"/>
      <c r="B691" s="3" t="s">
        <v>6</v>
      </c>
      <c r="C691" s="4">
        <v>2843249.7</v>
      </c>
      <c r="D691" s="4">
        <v>2836562.2</v>
      </c>
      <c r="E691" s="5">
        <v>99.8</v>
      </c>
      <c r="F691" s="4">
        <v>2836562.2</v>
      </c>
      <c r="G691" s="17">
        <v>99.8</v>
      </c>
      <c r="H691" s="4">
        <v>2820893.3</v>
      </c>
      <c r="I691" s="28">
        <f t="shared" si="25"/>
        <v>99.213702546069015</v>
      </c>
      <c r="J691" s="82"/>
      <c r="K691" s="30"/>
    </row>
    <row r="692" spans="1:11" s="27" customFormat="1" ht="24" thickBot="1" x14ac:dyDescent="0.3">
      <c r="A692" s="106"/>
      <c r="B692" s="3" t="s">
        <v>8</v>
      </c>
      <c r="C692" s="4">
        <v>1764350.4</v>
      </c>
      <c r="D692" s="4">
        <v>1739330</v>
      </c>
      <c r="E692" s="5">
        <v>98.6</v>
      </c>
      <c r="F692" s="4">
        <v>1739129.1</v>
      </c>
      <c r="G692" s="17">
        <v>98.6</v>
      </c>
      <c r="H692" s="4">
        <v>1687679.2</v>
      </c>
      <c r="I692" s="28">
        <f t="shared" si="25"/>
        <v>95.654423293694947</v>
      </c>
      <c r="J692" s="82"/>
      <c r="K692" s="30"/>
    </row>
    <row r="693" spans="1:11" s="27" customFormat="1" ht="24" thickBot="1" x14ac:dyDescent="0.3">
      <c r="A693" s="107"/>
      <c r="B693" s="3" t="s">
        <v>9</v>
      </c>
      <c r="C693" s="4">
        <v>11994.7</v>
      </c>
      <c r="D693" s="4">
        <v>11994.7</v>
      </c>
      <c r="E693" s="5">
        <v>100</v>
      </c>
      <c r="F693" s="4">
        <v>11994.7</v>
      </c>
      <c r="G693" s="17">
        <v>100</v>
      </c>
      <c r="H693" s="4">
        <v>11994.7</v>
      </c>
      <c r="I693" s="28">
        <f t="shared" si="25"/>
        <v>100</v>
      </c>
      <c r="J693" s="84"/>
      <c r="K693" s="30"/>
    </row>
    <row r="694" spans="1:11" ht="171" customHeight="1" thickBot="1" x14ac:dyDescent="0.3">
      <c r="A694" s="79" t="s">
        <v>237</v>
      </c>
      <c r="B694" s="2" t="s">
        <v>459</v>
      </c>
      <c r="C694" s="4">
        <v>148163.5</v>
      </c>
      <c r="D694" s="4">
        <v>147905.1</v>
      </c>
      <c r="E694" s="5">
        <v>99.8</v>
      </c>
      <c r="F694" s="4">
        <v>147905.1</v>
      </c>
      <c r="G694" s="17">
        <v>99.8</v>
      </c>
      <c r="H694" s="4">
        <v>147905.1</v>
      </c>
      <c r="I694" s="28">
        <f t="shared" si="25"/>
        <v>99.825598072399742</v>
      </c>
      <c r="J694" s="81" t="s">
        <v>686</v>
      </c>
    </row>
    <row r="695" spans="1:11" ht="24" thickBot="1" x14ac:dyDescent="0.3">
      <c r="A695" s="80"/>
      <c r="B695" s="3" t="s">
        <v>6</v>
      </c>
      <c r="C695" s="4">
        <v>148163.5</v>
      </c>
      <c r="D695" s="4">
        <v>147905.1</v>
      </c>
      <c r="E695" s="5">
        <v>99.8</v>
      </c>
      <c r="F695" s="4">
        <v>147905.1</v>
      </c>
      <c r="G695" s="17">
        <v>99.8</v>
      </c>
      <c r="H695" s="4">
        <v>147905.1</v>
      </c>
      <c r="I695" s="28">
        <f t="shared" si="25"/>
        <v>99.825598072399742</v>
      </c>
      <c r="J695" s="82"/>
    </row>
    <row r="696" spans="1:11" ht="209.25" customHeight="1" thickBot="1" x14ac:dyDescent="0.3">
      <c r="A696" s="79" t="s">
        <v>238</v>
      </c>
      <c r="B696" s="2" t="s">
        <v>460</v>
      </c>
      <c r="C696" s="4">
        <v>1589900.8</v>
      </c>
      <c r="D696" s="4">
        <v>1566168.1</v>
      </c>
      <c r="E696" s="5">
        <v>98.5</v>
      </c>
      <c r="F696" s="4">
        <v>1566052.9</v>
      </c>
      <c r="G696" s="17">
        <v>98.5</v>
      </c>
      <c r="H696" s="4">
        <v>1544317.4</v>
      </c>
      <c r="I696" s="28">
        <f t="shared" si="25"/>
        <v>97.132940621201016</v>
      </c>
      <c r="J696" s="81" t="s">
        <v>687</v>
      </c>
    </row>
    <row r="697" spans="1:11" ht="24" thickBot="1" x14ac:dyDescent="0.3">
      <c r="A697" s="80"/>
      <c r="B697" s="3" t="s">
        <v>8</v>
      </c>
      <c r="C697" s="4">
        <v>1577906.1</v>
      </c>
      <c r="D697" s="4">
        <v>1554173.4</v>
      </c>
      <c r="E697" s="5">
        <v>98.5</v>
      </c>
      <c r="F697" s="4">
        <v>1554058.2</v>
      </c>
      <c r="G697" s="17">
        <v>98.5</v>
      </c>
      <c r="H697" s="4">
        <v>1532322.7</v>
      </c>
      <c r="I697" s="28">
        <f t="shared" si="25"/>
        <v>97.111146220931644</v>
      </c>
      <c r="J697" s="82"/>
    </row>
    <row r="698" spans="1:11" ht="24" thickBot="1" x14ac:dyDescent="0.3">
      <c r="A698" s="83"/>
      <c r="B698" s="3" t="s">
        <v>9</v>
      </c>
      <c r="C698" s="4">
        <v>11994.7</v>
      </c>
      <c r="D698" s="4">
        <v>11994.7</v>
      </c>
      <c r="E698" s="5">
        <v>100</v>
      </c>
      <c r="F698" s="4">
        <v>11994.7</v>
      </c>
      <c r="G698" s="17">
        <v>100</v>
      </c>
      <c r="H698" s="4">
        <v>11994.7</v>
      </c>
      <c r="I698" s="28">
        <f t="shared" si="25"/>
        <v>100</v>
      </c>
      <c r="J698" s="84"/>
    </row>
    <row r="699" spans="1:11" ht="91.5" thickBot="1" x14ac:dyDescent="0.3">
      <c r="A699" s="79" t="s">
        <v>239</v>
      </c>
      <c r="B699" s="2" t="s">
        <v>461</v>
      </c>
      <c r="C699" s="5">
        <v>660</v>
      </c>
      <c r="D699" s="5">
        <v>660</v>
      </c>
      <c r="E699" s="5">
        <v>100</v>
      </c>
      <c r="F699" s="5">
        <v>660</v>
      </c>
      <c r="G699" s="17">
        <v>100</v>
      </c>
      <c r="H699" s="5">
        <v>660</v>
      </c>
      <c r="I699" s="28">
        <f t="shared" si="25"/>
        <v>100</v>
      </c>
      <c r="J699" s="81" t="s">
        <v>582</v>
      </c>
    </row>
    <row r="700" spans="1:11" ht="24" thickBot="1" x14ac:dyDescent="0.3">
      <c r="A700" s="80"/>
      <c r="B700" s="3" t="s">
        <v>8</v>
      </c>
      <c r="C700" s="5">
        <v>660</v>
      </c>
      <c r="D700" s="5">
        <v>660</v>
      </c>
      <c r="E700" s="5">
        <v>100</v>
      </c>
      <c r="F700" s="5">
        <v>660</v>
      </c>
      <c r="G700" s="17">
        <v>100</v>
      </c>
      <c r="H700" s="5">
        <v>660</v>
      </c>
      <c r="I700" s="28">
        <f t="shared" si="25"/>
        <v>100</v>
      </c>
      <c r="J700" s="82"/>
    </row>
    <row r="701" spans="1:11" ht="158.25" customHeight="1" thickBot="1" x14ac:dyDescent="0.3">
      <c r="A701" s="79" t="s">
        <v>240</v>
      </c>
      <c r="B701" s="2" t="s">
        <v>462</v>
      </c>
      <c r="C701" s="5">
        <v>610</v>
      </c>
      <c r="D701" s="5">
        <v>342</v>
      </c>
      <c r="E701" s="5">
        <v>56.1</v>
      </c>
      <c r="F701" s="5">
        <v>341.5</v>
      </c>
      <c r="G701" s="18">
        <v>56</v>
      </c>
      <c r="H701" s="5">
        <v>341.5</v>
      </c>
      <c r="I701" s="28">
        <f t="shared" si="25"/>
        <v>55.983606557377051</v>
      </c>
      <c r="J701" s="81" t="s">
        <v>688</v>
      </c>
    </row>
    <row r="702" spans="1:11" ht="24" thickBot="1" x14ac:dyDescent="0.3">
      <c r="A702" s="80"/>
      <c r="B702" s="3" t="s">
        <v>8</v>
      </c>
      <c r="C702" s="5">
        <v>610</v>
      </c>
      <c r="D702" s="5">
        <v>342</v>
      </c>
      <c r="E702" s="5">
        <v>56.1</v>
      </c>
      <c r="F702" s="5">
        <v>341.5</v>
      </c>
      <c r="G702" s="18">
        <v>56</v>
      </c>
      <c r="H702" s="5">
        <v>341.5</v>
      </c>
      <c r="I702" s="28">
        <f t="shared" si="25"/>
        <v>55.983606557377051</v>
      </c>
      <c r="J702" s="82"/>
    </row>
    <row r="703" spans="1:11" ht="162.75" customHeight="1" thickBot="1" x14ac:dyDescent="0.3">
      <c r="A703" s="79" t="s">
        <v>241</v>
      </c>
      <c r="B703" s="2" t="s">
        <v>463</v>
      </c>
      <c r="C703" s="4">
        <v>5293.6</v>
      </c>
      <c r="D703" s="4">
        <v>5210.8</v>
      </c>
      <c r="E703" s="5">
        <v>98.4</v>
      </c>
      <c r="F703" s="4">
        <v>5210.8</v>
      </c>
      <c r="G703" s="17">
        <v>98.4</v>
      </c>
      <c r="H703" s="4">
        <v>4872.8</v>
      </c>
      <c r="I703" s="28">
        <f t="shared" si="25"/>
        <v>92.050778298322498</v>
      </c>
      <c r="J703" s="81" t="s">
        <v>689</v>
      </c>
    </row>
    <row r="704" spans="1:11" ht="24" thickBot="1" x14ac:dyDescent="0.3">
      <c r="A704" s="80"/>
      <c r="B704" s="3" t="s">
        <v>6</v>
      </c>
      <c r="C704" s="4">
        <v>4976</v>
      </c>
      <c r="D704" s="4">
        <v>4898.2</v>
      </c>
      <c r="E704" s="5">
        <v>98.4</v>
      </c>
      <c r="F704" s="4">
        <v>4898.2</v>
      </c>
      <c r="G704" s="17">
        <v>98.4</v>
      </c>
      <c r="H704" s="4">
        <v>4581.8</v>
      </c>
      <c r="I704" s="28">
        <f t="shared" si="25"/>
        <v>92.077974276527328</v>
      </c>
      <c r="J704" s="82"/>
    </row>
    <row r="705" spans="1:10" ht="24" thickBot="1" x14ac:dyDescent="0.3">
      <c r="A705" s="80"/>
      <c r="B705" s="3" t="s">
        <v>8</v>
      </c>
      <c r="C705" s="5">
        <v>317.60000000000002</v>
      </c>
      <c r="D705" s="5">
        <v>312.60000000000002</v>
      </c>
      <c r="E705" s="5">
        <v>98.4</v>
      </c>
      <c r="F705" s="5">
        <v>312.60000000000002</v>
      </c>
      <c r="G705" s="17">
        <v>98.4</v>
      </c>
      <c r="H705" s="5">
        <v>291</v>
      </c>
      <c r="I705" s="28">
        <f t="shared" si="25"/>
        <v>91.624685138539036</v>
      </c>
      <c r="J705" s="82"/>
    </row>
    <row r="706" spans="1:10" ht="137.25" thickBot="1" x14ac:dyDescent="0.3">
      <c r="A706" s="79" t="s">
        <v>242</v>
      </c>
      <c r="B706" s="2" t="s">
        <v>690</v>
      </c>
      <c r="C706" s="4">
        <v>10021.4</v>
      </c>
      <c r="D706" s="4">
        <v>10021.4</v>
      </c>
      <c r="E706" s="5">
        <v>100</v>
      </c>
      <c r="F706" s="4">
        <v>10021.4</v>
      </c>
      <c r="G706" s="17">
        <v>100</v>
      </c>
      <c r="H706" s="4">
        <v>10021.4</v>
      </c>
      <c r="I706" s="28">
        <f t="shared" si="25"/>
        <v>100</v>
      </c>
      <c r="J706" s="81" t="s">
        <v>583</v>
      </c>
    </row>
    <row r="707" spans="1:10" ht="24" thickBot="1" x14ac:dyDescent="0.3">
      <c r="A707" s="80"/>
      <c r="B707" s="3" t="s">
        <v>6</v>
      </c>
      <c r="C707" s="4">
        <v>9420.1</v>
      </c>
      <c r="D707" s="4">
        <v>9420.1</v>
      </c>
      <c r="E707" s="5">
        <v>100</v>
      </c>
      <c r="F707" s="4">
        <v>9420.1</v>
      </c>
      <c r="G707" s="17">
        <v>100</v>
      </c>
      <c r="H707" s="4">
        <v>9420.1</v>
      </c>
      <c r="I707" s="28">
        <f t="shared" si="25"/>
        <v>100</v>
      </c>
      <c r="J707" s="82"/>
    </row>
    <row r="708" spans="1:10" ht="24" thickBot="1" x14ac:dyDescent="0.3">
      <c r="A708" s="80"/>
      <c r="B708" s="3" t="s">
        <v>8</v>
      </c>
      <c r="C708" s="5">
        <v>601.29999999999995</v>
      </c>
      <c r="D708" s="5">
        <v>601.29999999999995</v>
      </c>
      <c r="E708" s="5">
        <v>100</v>
      </c>
      <c r="F708" s="5">
        <v>601.29999999999995</v>
      </c>
      <c r="G708" s="17">
        <v>100</v>
      </c>
      <c r="H708" s="5">
        <v>601.29999999999995</v>
      </c>
      <c r="I708" s="28">
        <f t="shared" si="25"/>
        <v>100</v>
      </c>
      <c r="J708" s="82"/>
    </row>
    <row r="709" spans="1:10" ht="170.25" customHeight="1" thickBot="1" x14ac:dyDescent="0.3">
      <c r="A709" s="79" t="s">
        <v>243</v>
      </c>
      <c r="B709" s="2" t="s">
        <v>464</v>
      </c>
      <c r="C709" s="4">
        <v>80087.399999999994</v>
      </c>
      <c r="D709" s="4">
        <v>79286.600000000006</v>
      </c>
      <c r="E709" s="5">
        <v>99</v>
      </c>
      <c r="F709" s="4">
        <v>79270.8</v>
      </c>
      <c r="G709" s="17">
        <v>99</v>
      </c>
      <c r="H709" s="4">
        <v>52102.3</v>
      </c>
      <c r="I709" s="28">
        <f t="shared" si="25"/>
        <v>65.056800445513289</v>
      </c>
      <c r="J709" s="81" t="s">
        <v>691</v>
      </c>
    </row>
    <row r="710" spans="1:10" ht="24" thickBot="1" x14ac:dyDescent="0.3">
      <c r="A710" s="80"/>
      <c r="B710" s="3" t="s">
        <v>8</v>
      </c>
      <c r="C710" s="4">
        <v>80087.399999999994</v>
      </c>
      <c r="D710" s="4">
        <v>79286.600000000006</v>
      </c>
      <c r="E710" s="5">
        <v>99</v>
      </c>
      <c r="F710" s="4">
        <v>79270.8</v>
      </c>
      <c r="G710" s="17">
        <v>99</v>
      </c>
      <c r="H710" s="4">
        <v>52102.3</v>
      </c>
      <c r="I710" s="28">
        <f t="shared" si="25"/>
        <v>65.056800445513289</v>
      </c>
      <c r="J710" s="82"/>
    </row>
    <row r="711" spans="1:10" ht="162.75" customHeight="1" thickBot="1" x14ac:dyDescent="0.3">
      <c r="A711" s="79" t="s">
        <v>244</v>
      </c>
      <c r="B711" s="2" t="s">
        <v>465</v>
      </c>
      <c r="C711" s="4">
        <v>132049</v>
      </c>
      <c r="D711" s="4">
        <v>131670.6</v>
      </c>
      <c r="E711" s="5">
        <v>99.7</v>
      </c>
      <c r="F711" s="4">
        <v>131670.6</v>
      </c>
      <c r="G711" s="17">
        <v>99.7</v>
      </c>
      <c r="H711" s="4">
        <v>130097.3</v>
      </c>
      <c r="I711" s="28">
        <f t="shared" si="25"/>
        <v>98.521988049890581</v>
      </c>
      <c r="J711" s="81" t="s">
        <v>692</v>
      </c>
    </row>
    <row r="712" spans="1:10" ht="24" thickBot="1" x14ac:dyDescent="0.3">
      <c r="A712" s="80"/>
      <c r="B712" s="3" t="s">
        <v>5</v>
      </c>
      <c r="C712" s="4">
        <v>122570.2</v>
      </c>
      <c r="D712" s="4">
        <v>122570.2</v>
      </c>
      <c r="E712" s="5">
        <v>100</v>
      </c>
      <c r="F712" s="4">
        <v>122570.2</v>
      </c>
      <c r="G712" s="17">
        <v>100</v>
      </c>
      <c r="H712" s="4">
        <v>121034.8</v>
      </c>
      <c r="I712" s="28">
        <f t="shared" si="25"/>
        <v>98.747330101443907</v>
      </c>
      <c r="J712" s="82"/>
    </row>
    <row r="713" spans="1:10" ht="24" thickBot="1" x14ac:dyDescent="0.3">
      <c r="A713" s="80"/>
      <c r="B713" s="3" t="s">
        <v>6</v>
      </c>
      <c r="C713" s="4">
        <v>9478.7999999999993</v>
      </c>
      <c r="D713" s="4">
        <v>9100.4</v>
      </c>
      <c r="E713" s="5">
        <v>96</v>
      </c>
      <c r="F713" s="4">
        <v>9100.4</v>
      </c>
      <c r="G713" s="17">
        <v>96</v>
      </c>
      <c r="H713" s="4">
        <v>9062.5</v>
      </c>
      <c r="I713" s="28">
        <f t="shared" si="25"/>
        <v>95.608093851542392</v>
      </c>
      <c r="J713" s="82"/>
    </row>
    <row r="714" spans="1:10" ht="325.5" customHeight="1" thickBot="1" x14ac:dyDescent="0.3">
      <c r="A714" s="79" t="s">
        <v>245</v>
      </c>
      <c r="B714" s="2" t="s">
        <v>693</v>
      </c>
      <c r="C714" s="4">
        <v>18160</v>
      </c>
      <c r="D714" s="4">
        <v>17830</v>
      </c>
      <c r="E714" s="5">
        <v>98.2</v>
      </c>
      <c r="F714" s="4">
        <v>17830</v>
      </c>
      <c r="G714" s="17">
        <v>98.2</v>
      </c>
      <c r="H714" s="4">
        <v>17830</v>
      </c>
      <c r="I714" s="28">
        <f t="shared" si="25"/>
        <v>98.182819383259911</v>
      </c>
      <c r="J714" s="81" t="s">
        <v>694</v>
      </c>
    </row>
    <row r="715" spans="1:10" ht="24" thickBot="1" x14ac:dyDescent="0.3">
      <c r="A715" s="80"/>
      <c r="B715" s="3" t="s">
        <v>6</v>
      </c>
      <c r="C715" s="4">
        <v>17070.400000000001</v>
      </c>
      <c r="D715" s="4">
        <v>16760.2</v>
      </c>
      <c r="E715" s="5">
        <v>98.2</v>
      </c>
      <c r="F715" s="4">
        <v>16760.2</v>
      </c>
      <c r="G715" s="17">
        <v>98.2</v>
      </c>
      <c r="H715" s="4">
        <v>16760.2</v>
      </c>
      <c r="I715" s="28">
        <f t="shared" si="25"/>
        <v>98.182819383259911</v>
      </c>
      <c r="J715" s="82"/>
    </row>
    <row r="716" spans="1:10" ht="24" thickBot="1" x14ac:dyDescent="0.3">
      <c r="A716" s="80"/>
      <c r="B716" s="3" t="s">
        <v>8</v>
      </c>
      <c r="C716" s="4">
        <v>1089.5999999999999</v>
      </c>
      <c r="D716" s="4">
        <v>1069.8</v>
      </c>
      <c r="E716" s="5">
        <v>98.2</v>
      </c>
      <c r="F716" s="4">
        <v>1069.8</v>
      </c>
      <c r="G716" s="17">
        <v>98.2</v>
      </c>
      <c r="H716" s="4">
        <v>1069.8</v>
      </c>
      <c r="I716" s="28">
        <f t="shared" ref="I716:I779" si="26">H716/C716*100</f>
        <v>98.182819383259911</v>
      </c>
      <c r="J716" s="82"/>
    </row>
    <row r="717" spans="1:10" ht="137.25" thickBot="1" x14ac:dyDescent="0.3">
      <c r="A717" s="79" t="s">
        <v>246</v>
      </c>
      <c r="B717" s="2" t="s">
        <v>695</v>
      </c>
      <c r="C717" s="4">
        <v>146774</v>
      </c>
      <c r="D717" s="4">
        <v>146774</v>
      </c>
      <c r="E717" s="5">
        <v>100</v>
      </c>
      <c r="F717" s="4">
        <v>146774</v>
      </c>
      <c r="G717" s="17">
        <v>100</v>
      </c>
      <c r="H717" s="4">
        <v>124486.1</v>
      </c>
      <c r="I717" s="28">
        <f t="shared" si="26"/>
        <v>84.814817338220678</v>
      </c>
      <c r="J717" s="81" t="s">
        <v>696</v>
      </c>
    </row>
    <row r="718" spans="1:10" ht="24" thickBot="1" x14ac:dyDescent="0.3">
      <c r="A718" s="80"/>
      <c r="B718" s="3" t="s">
        <v>5</v>
      </c>
      <c r="C718" s="4">
        <v>146774</v>
      </c>
      <c r="D718" s="4">
        <v>146774</v>
      </c>
      <c r="E718" s="5">
        <v>100</v>
      </c>
      <c r="F718" s="4">
        <v>146774</v>
      </c>
      <c r="G718" s="17">
        <v>100</v>
      </c>
      <c r="H718" s="4">
        <v>124486.1</v>
      </c>
      <c r="I718" s="28">
        <f t="shared" si="26"/>
        <v>84.814817338220678</v>
      </c>
      <c r="J718" s="82"/>
    </row>
    <row r="719" spans="1:10" ht="249" thickBot="1" x14ac:dyDescent="0.3">
      <c r="A719" s="79" t="s">
        <v>247</v>
      </c>
      <c r="B719" s="2" t="s">
        <v>697</v>
      </c>
      <c r="C719" s="5">
        <v>320.10000000000002</v>
      </c>
      <c r="D719" s="5">
        <v>320.10000000000002</v>
      </c>
      <c r="E719" s="5">
        <v>100</v>
      </c>
      <c r="F719" s="5">
        <v>320.10000000000002</v>
      </c>
      <c r="G719" s="17">
        <v>100</v>
      </c>
      <c r="H719" s="5">
        <v>320.10000000000002</v>
      </c>
      <c r="I719" s="28">
        <f t="shared" si="26"/>
        <v>100</v>
      </c>
      <c r="J719" s="81" t="s">
        <v>584</v>
      </c>
    </row>
    <row r="720" spans="1:10" ht="24" thickBot="1" x14ac:dyDescent="0.3">
      <c r="A720" s="80"/>
      <c r="B720" s="3" t="s">
        <v>8</v>
      </c>
      <c r="C720" s="5">
        <v>320.10000000000002</v>
      </c>
      <c r="D720" s="5">
        <v>320.10000000000002</v>
      </c>
      <c r="E720" s="5">
        <v>100</v>
      </c>
      <c r="F720" s="5">
        <v>320.10000000000002</v>
      </c>
      <c r="G720" s="17">
        <v>100</v>
      </c>
      <c r="H720" s="5">
        <v>320.10000000000002</v>
      </c>
      <c r="I720" s="28">
        <f t="shared" si="26"/>
        <v>100</v>
      </c>
      <c r="J720" s="82"/>
    </row>
    <row r="721" spans="1:10" ht="96.75" customHeight="1" thickBot="1" x14ac:dyDescent="0.3">
      <c r="A721" s="79" t="s">
        <v>248</v>
      </c>
      <c r="B721" s="2" t="s">
        <v>466</v>
      </c>
      <c r="C721" s="4">
        <v>73083.399999999994</v>
      </c>
      <c r="D721" s="4">
        <v>73083.399999999994</v>
      </c>
      <c r="E721" s="5">
        <v>100</v>
      </c>
      <c r="F721" s="4">
        <v>73083.399999999994</v>
      </c>
      <c r="G721" s="17">
        <v>100</v>
      </c>
      <c r="H721" s="4">
        <v>73083.399999999994</v>
      </c>
      <c r="I721" s="28">
        <f t="shared" si="26"/>
        <v>100</v>
      </c>
      <c r="J721" s="81" t="s">
        <v>585</v>
      </c>
    </row>
    <row r="722" spans="1:10" ht="24" thickBot="1" x14ac:dyDescent="0.3">
      <c r="A722" s="80"/>
      <c r="B722" s="3" t="s">
        <v>8</v>
      </c>
      <c r="C722" s="4">
        <v>73083.399999999994</v>
      </c>
      <c r="D722" s="4">
        <v>73083.399999999994</v>
      </c>
      <c r="E722" s="5">
        <v>100</v>
      </c>
      <c r="F722" s="4">
        <v>73083.399999999994</v>
      </c>
      <c r="G722" s="17">
        <v>100</v>
      </c>
      <c r="H722" s="4">
        <v>73083.399999999994</v>
      </c>
      <c r="I722" s="28">
        <f t="shared" si="26"/>
        <v>100</v>
      </c>
      <c r="J722" s="82"/>
    </row>
    <row r="723" spans="1:10" ht="189" customHeight="1" thickBot="1" x14ac:dyDescent="0.3">
      <c r="A723" s="79" t="s">
        <v>249</v>
      </c>
      <c r="B723" s="2" t="s">
        <v>698</v>
      </c>
      <c r="C723" s="5">
        <v>183.8</v>
      </c>
      <c r="D723" s="5">
        <v>0</v>
      </c>
      <c r="E723" s="5">
        <v>0</v>
      </c>
      <c r="F723" s="5">
        <v>0</v>
      </c>
      <c r="G723" s="21">
        <v>0</v>
      </c>
      <c r="H723" s="5">
        <v>0</v>
      </c>
      <c r="I723" s="28">
        <f t="shared" si="26"/>
        <v>0</v>
      </c>
      <c r="J723" s="81" t="s">
        <v>586</v>
      </c>
    </row>
    <row r="724" spans="1:10" ht="24" thickBot="1" x14ac:dyDescent="0.3">
      <c r="A724" s="80"/>
      <c r="B724" s="3" t="s">
        <v>6</v>
      </c>
      <c r="C724" s="5">
        <v>183.8</v>
      </c>
      <c r="D724" s="5">
        <v>0</v>
      </c>
      <c r="E724" s="5">
        <v>0</v>
      </c>
      <c r="F724" s="5">
        <v>0</v>
      </c>
      <c r="G724" s="21">
        <v>0</v>
      </c>
      <c r="H724" s="5">
        <v>0</v>
      </c>
      <c r="I724" s="28">
        <f t="shared" si="26"/>
        <v>0</v>
      </c>
      <c r="J724" s="82"/>
    </row>
    <row r="725" spans="1:10" ht="135.75" customHeight="1" thickBot="1" x14ac:dyDescent="0.3">
      <c r="A725" s="79" t="s">
        <v>250</v>
      </c>
      <c r="B725" s="2" t="s">
        <v>699</v>
      </c>
      <c r="C725" s="4">
        <v>29587.1</v>
      </c>
      <c r="D725" s="4">
        <v>29393</v>
      </c>
      <c r="E725" s="5">
        <v>99.3</v>
      </c>
      <c r="F725" s="4">
        <v>29323.599999999999</v>
      </c>
      <c r="G725" s="17">
        <v>99.1</v>
      </c>
      <c r="H725" s="4">
        <v>26862.400000000001</v>
      </c>
      <c r="I725" s="28">
        <f t="shared" si="26"/>
        <v>90.790919015381704</v>
      </c>
      <c r="J725" s="81" t="s">
        <v>700</v>
      </c>
    </row>
    <row r="726" spans="1:10" ht="24" thickBot="1" x14ac:dyDescent="0.3">
      <c r="A726" s="80"/>
      <c r="B726" s="3" t="s">
        <v>8</v>
      </c>
      <c r="C726" s="4">
        <v>29587.1</v>
      </c>
      <c r="D726" s="4">
        <v>29393</v>
      </c>
      <c r="E726" s="5">
        <v>99.3</v>
      </c>
      <c r="F726" s="4">
        <v>29323.599999999999</v>
      </c>
      <c r="G726" s="17">
        <v>99.1</v>
      </c>
      <c r="H726" s="4">
        <v>26862.400000000001</v>
      </c>
      <c r="I726" s="28">
        <f t="shared" si="26"/>
        <v>90.790919015381704</v>
      </c>
      <c r="J726" s="82"/>
    </row>
    <row r="727" spans="1:10" ht="409.6" thickBot="1" x14ac:dyDescent="0.3">
      <c r="A727" s="79" t="s">
        <v>251</v>
      </c>
      <c r="B727" s="2" t="s">
        <v>701</v>
      </c>
      <c r="C727" s="4">
        <v>2633317.2000000002</v>
      </c>
      <c r="D727" s="4">
        <v>2633317.2000000002</v>
      </c>
      <c r="E727" s="5">
        <v>100</v>
      </c>
      <c r="F727" s="4">
        <v>2633317.2000000002</v>
      </c>
      <c r="G727" s="17">
        <v>100</v>
      </c>
      <c r="H727" s="4">
        <v>2619143.4</v>
      </c>
      <c r="I727" s="28">
        <f t="shared" si="26"/>
        <v>99.461751132753761</v>
      </c>
      <c r="J727" s="81" t="s">
        <v>702</v>
      </c>
    </row>
    <row r="728" spans="1:10" ht="24" thickBot="1" x14ac:dyDescent="0.3">
      <c r="A728" s="80"/>
      <c r="B728" s="3" t="s">
        <v>6</v>
      </c>
      <c r="C728" s="4">
        <v>2633317.2000000002</v>
      </c>
      <c r="D728" s="4">
        <v>2633317.2000000002</v>
      </c>
      <c r="E728" s="5">
        <v>100</v>
      </c>
      <c r="F728" s="4">
        <v>2633317.2000000002</v>
      </c>
      <c r="G728" s="17">
        <v>100</v>
      </c>
      <c r="H728" s="4">
        <v>2619143.4</v>
      </c>
      <c r="I728" s="28">
        <f t="shared" si="26"/>
        <v>99.461751132753761</v>
      </c>
      <c r="J728" s="82"/>
    </row>
    <row r="729" spans="1:10" ht="361.5" customHeight="1" thickBot="1" x14ac:dyDescent="0.3">
      <c r="A729" s="79" t="s">
        <v>252</v>
      </c>
      <c r="B729" s="2" t="s">
        <v>703</v>
      </c>
      <c r="C729" s="4">
        <v>16083</v>
      </c>
      <c r="D729" s="4">
        <v>10889</v>
      </c>
      <c r="E729" s="5">
        <v>67.7</v>
      </c>
      <c r="F729" s="4">
        <v>10889</v>
      </c>
      <c r="G729" s="18">
        <v>67.7</v>
      </c>
      <c r="H729" s="4">
        <v>10086.200000000001</v>
      </c>
      <c r="I729" s="28">
        <f t="shared" si="26"/>
        <v>62.713424112416838</v>
      </c>
      <c r="J729" s="81" t="s">
        <v>704</v>
      </c>
    </row>
    <row r="730" spans="1:10" ht="24" thickBot="1" x14ac:dyDescent="0.3">
      <c r="A730" s="80"/>
      <c r="B730" s="3" t="s">
        <v>6</v>
      </c>
      <c r="C730" s="4">
        <v>16083</v>
      </c>
      <c r="D730" s="4">
        <v>10889</v>
      </c>
      <c r="E730" s="5">
        <v>67.7</v>
      </c>
      <c r="F730" s="4">
        <v>10889</v>
      </c>
      <c r="G730" s="18">
        <v>67.7</v>
      </c>
      <c r="H730" s="4">
        <v>10086.200000000001</v>
      </c>
      <c r="I730" s="28">
        <f t="shared" si="26"/>
        <v>62.713424112416838</v>
      </c>
      <c r="J730" s="82"/>
    </row>
    <row r="731" spans="1:10" ht="388.5" customHeight="1" thickBot="1" x14ac:dyDescent="0.3">
      <c r="A731" s="79" t="s">
        <v>253</v>
      </c>
      <c r="B731" s="2" t="s">
        <v>705</v>
      </c>
      <c r="C731" s="4">
        <v>2836.5</v>
      </c>
      <c r="D731" s="4">
        <v>2836.5</v>
      </c>
      <c r="E731" s="5">
        <v>100</v>
      </c>
      <c r="F731" s="4">
        <v>2836.5</v>
      </c>
      <c r="G731" s="17">
        <v>100</v>
      </c>
      <c r="H731" s="4">
        <v>2498.5</v>
      </c>
      <c r="I731" s="28">
        <f t="shared" si="26"/>
        <v>88.083906222457259</v>
      </c>
      <c r="J731" s="81" t="s">
        <v>706</v>
      </c>
    </row>
    <row r="732" spans="1:10" ht="24" thickBot="1" x14ac:dyDescent="0.3">
      <c r="A732" s="80"/>
      <c r="B732" s="3" t="s">
        <v>6</v>
      </c>
      <c r="C732" s="4">
        <v>2836.5</v>
      </c>
      <c r="D732" s="4">
        <v>2836.5</v>
      </c>
      <c r="E732" s="5">
        <v>100</v>
      </c>
      <c r="F732" s="4">
        <v>2836.5</v>
      </c>
      <c r="G732" s="17">
        <v>100</v>
      </c>
      <c r="H732" s="4">
        <v>2498.5</v>
      </c>
      <c r="I732" s="28">
        <f t="shared" si="26"/>
        <v>88.083906222457259</v>
      </c>
      <c r="J732" s="82"/>
    </row>
    <row r="733" spans="1:10" ht="252" customHeight="1" thickBot="1" x14ac:dyDescent="0.3">
      <c r="A733" s="79" t="s">
        <v>254</v>
      </c>
      <c r="B733" s="2" t="s">
        <v>707</v>
      </c>
      <c r="C733" s="4">
        <v>1657</v>
      </c>
      <c r="D733" s="4">
        <v>1372.1</v>
      </c>
      <c r="E733" s="5">
        <v>82.8</v>
      </c>
      <c r="F733" s="4">
        <v>1372.1</v>
      </c>
      <c r="G733" s="17">
        <v>82.8</v>
      </c>
      <c r="H733" s="4">
        <v>1372.1</v>
      </c>
      <c r="I733" s="28">
        <f t="shared" si="26"/>
        <v>82.806276403138199</v>
      </c>
      <c r="J733" s="81" t="s">
        <v>708</v>
      </c>
    </row>
    <row r="734" spans="1:10" ht="24" thickBot="1" x14ac:dyDescent="0.3">
      <c r="A734" s="80"/>
      <c r="B734" s="3" t="s">
        <v>6</v>
      </c>
      <c r="C734" s="4">
        <v>1657</v>
      </c>
      <c r="D734" s="4">
        <v>1372.1</v>
      </c>
      <c r="E734" s="5">
        <v>82.8</v>
      </c>
      <c r="F734" s="4">
        <v>1372.1</v>
      </c>
      <c r="G734" s="17">
        <v>82.8</v>
      </c>
      <c r="H734" s="4">
        <v>1372.1</v>
      </c>
      <c r="I734" s="28">
        <f t="shared" si="26"/>
        <v>82.806276403138199</v>
      </c>
      <c r="J734" s="82"/>
    </row>
    <row r="735" spans="1:10" ht="390.75" customHeight="1" thickBot="1" x14ac:dyDescent="0.3">
      <c r="A735" s="79" t="s">
        <v>256</v>
      </c>
      <c r="B735" s="2" t="s">
        <v>709</v>
      </c>
      <c r="C735" s="5">
        <v>820.3</v>
      </c>
      <c r="D735" s="5">
        <v>820.3</v>
      </c>
      <c r="E735" s="5">
        <v>100</v>
      </c>
      <c r="F735" s="5">
        <v>820.3</v>
      </c>
      <c r="G735" s="17">
        <v>100</v>
      </c>
      <c r="H735" s="5">
        <v>820.3</v>
      </c>
      <c r="I735" s="28">
        <f t="shared" si="26"/>
        <v>100</v>
      </c>
      <c r="J735" s="81" t="s">
        <v>587</v>
      </c>
    </row>
    <row r="736" spans="1:10" ht="24" thickBot="1" x14ac:dyDescent="0.3">
      <c r="A736" s="80"/>
      <c r="B736" s="3" t="s">
        <v>5</v>
      </c>
      <c r="C736" s="5">
        <v>820.3</v>
      </c>
      <c r="D736" s="5">
        <v>820.3</v>
      </c>
      <c r="E736" s="5">
        <v>100</v>
      </c>
      <c r="F736" s="5">
        <v>820.3</v>
      </c>
      <c r="G736" s="17">
        <v>100</v>
      </c>
      <c r="H736" s="5">
        <v>820.3</v>
      </c>
      <c r="I736" s="28">
        <f t="shared" si="26"/>
        <v>100</v>
      </c>
      <c r="J736" s="82"/>
    </row>
    <row r="737" spans="1:10" ht="318" customHeight="1" thickBot="1" x14ac:dyDescent="0.3">
      <c r="A737" s="79" t="s">
        <v>257</v>
      </c>
      <c r="B737" s="2" t="s">
        <v>710</v>
      </c>
      <c r="C737" s="5">
        <v>63.4</v>
      </c>
      <c r="D737" s="5">
        <v>63.4</v>
      </c>
      <c r="E737" s="5">
        <v>100</v>
      </c>
      <c r="F737" s="5">
        <v>63.4</v>
      </c>
      <c r="G737" s="17">
        <v>100</v>
      </c>
      <c r="H737" s="5">
        <v>63.4</v>
      </c>
      <c r="I737" s="28">
        <f t="shared" si="26"/>
        <v>100</v>
      </c>
      <c r="J737" s="81" t="s">
        <v>588</v>
      </c>
    </row>
    <row r="738" spans="1:10" ht="24" thickBot="1" x14ac:dyDescent="0.3">
      <c r="A738" s="80"/>
      <c r="B738" s="3" t="s">
        <v>6</v>
      </c>
      <c r="C738" s="5">
        <v>63.4</v>
      </c>
      <c r="D738" s="5">
        <v>63.4</v>
      </c>
      <c r="E738" s="5">
        <v>100</v>
      </c>
      <c r="F738" s="5">
        <v>63.4</v>
      </c>
      <c r="G738" s="17">
        <v>100</v>
      </c>
      <c r="H738" s="5">
        <v>63.4</v>
      </c>
      <c r="I738" s="28">
        <f t="shared" si="26"/>
        <v>100</v>
      </c>
      <c r="J738" s="82"/>
    </row>
    <row r="739" spans="1:10" ht="209.25" customHeight="1" thickBot="1" x14ac:dyDescent="0.3">
      <c r="A739" s="79" t="s">
        <v>258</v>
      </c>
      <c r="B739" s="2" t="s">
        <v>711</v>
      </c>
      <c r="C739" s="5">
        <v>87.8</v>
      </c>
      <c r="D739" s="5">
        <v>87.8</v>
      </c>
      <c r="E739" s="5">
        <v>100</v>
      </c>
      <c r="F739" s="5">
        <v>87.8</v>
      </c>
      <c r="G739" s="17">
        <v>100</v>
      </c>
      <c r="H739" s="5">
        <v>24.7</v>
      </c>
      <c r="I739" s="28">
        <f t="shared" si="26"/>
        <v>28.132118451025057</v>
      </c>
      <c r="J739" s="81" t="s">
        <v>712</v>
      </c>
    </row>
    <row r="740" spans="1:10" ht="24" thickBot="1" x14ac:dyDescent="0.3">
      <c r="A740" s="80"/>
      <c r="B740" s="3" t="s">
        <v>8</v>
      </c>
      <c r="C740" s="5">
        <v>87.8</v>
      </c>
      <c r="D740" s="5">
        <v>87.8</v>
      </c>
      <c r="E740" s="5">
        <v>100</v>
      </c>
      <c r="F740" s="5">
        <v>87.8</v>
      </c>
      <c r="G740" s="17">
        <v>100</v>
      </c>
      <c r="H740" s="5">
        <v>24.7</v>
      </c>
      <c r="I740" s="28">
        <f t="shared" si="26"/>
        <v>28.132118451025057</v>
      </c>
      <c r="J740" s="82"/>
    </row>
    <row r="741" spans="1:10" ht="92.25" thickBot="1" x14ac:dyDescent="0.3">
      <c r="A741" s="105" t="s">
        <v>259</v>
      </c>
      <c r="B741" s="2" t="s">
        <v>713</v>
      </c>
      <c r="C741" s="4">
        <v>33564.5</v>
      </c>
      <c r="D741" s="4">
        <v>33562.699999999997</v>
      </c>
      <c r="E741" s="5">
        <v>100</v>
      </c>
      <c r="F741" s="4">
        <v>33562.699999999997</v>
      </c>
      <c r="G741" s="17">
        <v>100</v>
      </c>
      <c r="H741" s="4">
        <v>29997.3</v>
      </c>
      <c r="I741" s="28">
        <f t="shared" si="26"/>
        <v>89.372104455600407</v>
      </c>
      <c r="J741" s="81"/>
    </row>
    <row r="742" spans="1:10" ht="24" thickBot="1" x14ac:dyDescent="0.3">
      <c r="A742" s="106"/>
      <c r="B742" s="3" t="s">
        <v>6</v>
      </c>
      <c r="C742" s="4">
        <v>17893.2</v>
      </c>
      <c r="D742" s="4">
        <v>17891.5</v>
      </c>
      <c r="E742" s="5">
        <v>100</v>
      </c>
      <c r="F742" s="4">
        <v>17891.5</v>
      </c>
      <c r="G742" s="17">
        <v>100</v>
      </c>
      <c r="H742" s="4">
        <v>16992.400000000001</v>
      </c>
      <c r="I742" s="28">
        <f t="shared" si="26"/>
        <v>94.965685288265931</v>
      </c>
      <c r="J742" s="82"/>
    </row>
    <row r="743" spans="1:10" ht="24" thickBot="1" x14ac:dyDescent="0.3">
      <c r="A743" s="106"/>
      <c r="B743" s="3" t="s">
        <v>8</v>
      </c>
      <c r="C743" s="4">
        <v>15671.3</v>
      </c>
      <c r="D743" s="4">
        <v>15671.2</v>
      </c>
      <c r="E743" s="5">
        <v>100</v>
      </c>
      <c r="F743" s="4">
        <v>15671.2</v>
      </c>
      <c r="G743" s="17">
        <v>100</v>
      </c>
      <c r="H743" s="4">
        <v>13004.9</v>
      </c>
      <c r="I743" s="28">
        <f t="shared" si="26"/>
        <v>82.985457492358648</v>
      </c>
      <c r="J743" s="82"/>
    </row>
    <row r="744" spans="1:10" ht="123.75" customHeight="1" thickBot="1" x14ac:dyDescent="0.3">
      <c r="A744" s="79" t="s">
        <v>260</v>
      </c>
      <c r="B744" s="2" t="s">
        <v>714</v>
      </c>
      <c r="C744" s="4">
        <v>2605</v>
      </c>
      <c r="D744" s="4">
        <v>2605</v>
      </c>
      <c r="E744" s="5">
        <v>100</v>
      </c>
      <c r="F744" s="4">
        <v>2605</v>
      </c>
      <c r="G744" s="17">
        <v>100</v>
      </c>
      <c r="H744" s="5">
        <v>0</v>
      </c>
      <c r="I744" s="28">
        <f t="shared" si="26"/>
        <v>0</v>
      </c>
      <c r="J744" s="81" t="s">
        <v>589</v>
      </c>
    </row>
    <row r="745" spans="1:10" ht="24" thickBot="1" x14ac:dyDescent="0.3">
      <c r="A745" s="80"/>
      <c r="B745" s="3" t="s">
        <v>8</v>
      </c>
      <c r="C745" s="4">
        <v>2605</v>
      </c>
      <c r="D745" s="4">
        <v>2605</v>
      </c>
      <c r="E745" s="5">
        <v>100</v>
      </c>
      <c r="F745" s="4">
        <v>2605</v>
      </c>
      <c r="G745" s="17">
        <v>100</v>
      </c>
      <c r="H745" s="5">
        <v>0</v>
      </c>
      <c r="I745" s="28">
        <f t="shared" si="26"/>
        <v>0</v>
      </c>
      <c r="J745" s="82"/>
    </row>
    <row r="746" spans="1:10" ht="91.5" thickBot="1" x14ac:dyDescent="0.3">
      <c r="A746" s="79" t="s">
        <v>261</v>
      </c>
      <c r="B746" s="2" t="s">
        <v>715</v>
      </c>
      <c r="C746" s="4">
        <v>11924.2</v>
      </c>
      <c r="D746" s="4">
        <v>11924.2</v>
      </c>
      <c r="E746" s="5">
        <v>100</v>
      </c>
      <c r="F746" s="4">
        <v>11924.2</v>
      </c>
      <c r="G746" s="17">
        <v>100</v>
      </c>
      <c r="H746" s="4">
        <v>11924.2</v>
      </c>
      <c r="I746" s="28">
        <f t="shared" si="26"/>
        <v>100</v>
      </c>
      <c r="J746" s="81" t="s">
        <v>590</v>
      </c>
    </row>
    <row r="747" spans="1:10" ht="24" thickBot="1" x14ac:dyDescent="0.3">
      <c r="A747" s="80"/>
      <c r="B747" s="3" t="s">
        <v>8</v>
      </c>
      <c r="C747" s="4">
        <v>11924.2</v>
      </c>
      <c r="D747" s="4">
        <v>11924.2</v>
      </c>
      <c r="E747" s="5">
        <v>100</v>
      </c>
      <c r="F747" s="4">
        <v>11924.2</v>
      </c>
      <c r="G747" s="17">
        <v>100</v>
      </c>
      <c r="H747" s="4">
        <v>11924.2</v>
      </c>
      <c r="I747" s="28">
        <f t="shared" si="26"/>
        <v>100</v>
      </c>
      <c r="J747" s="82"/>
    </row>
    <row r="748" spans="1:10" ht="114" thickBot="1" x14ac:dyDescent="0.3">
      <c r="A748" s="79" t="s">
        <v>262</v>
      </c>
      <c r="B748" s="2" t="s">
        <v>467</v>
      </c>
      <c r="C748" s="4">
        <v>2127.6999999999998</v>
      </c>
      <c r="D748" s="4">
        <v>2127.6999999999998</v>
      </c>
      <c r="E748" s="5">
        <v>100</v>
      </c>
      <c r="F748" s="4">
        <v>2127.6999999999998</v>
      </c>
      <c r="G748" s="17">
        <v>100</v>
      </c>
      <c r="H748" s="4">
        <v>1167.3</v>
      </c>
      <c r="I748" s="28">
        <f t="shared" si="26"/>
        <v>54.862057620905205</v>
      </c>
      <c r="J748" s="81" t="s">
        <v>716</v>
      </c>
    </row>
    <row r="749" spans="1:10" ht="24" thickBot="1" x14ac:dyDescent="0.3">
      <c r="A749" s="80"/>
      <c r="B749" s="3" t="s">
        <v>6</v>
      </c>
      <c r="C749" s="4">
        <v>2000</v>
      </c>
      <c r="D749" s="4">
        <v>2000</v>
      </c>
      <c r="E749" s="5">
        <v>100</v>
      </c>
      <c r="F749" s="4">
        <v>2000</v>
      </c>
      <c r="G749" s="17">
        <v>100</v>
      </c>
      <c r="H749" s="4">
        <v>1100.9000000000001</v>
      </c>
      <c r="I749" s="28">
        <f t="shared" si="26"/>
        <v>55.045000000000002</v>
      </c>
      <c r="J749" s="82"/>
    </row>
    <row r="750" spans="1:10" ht="24" thickBot="1" x14ac:dyDescent="0.3">
      <c r="A750" s="80"/>
      <c r="B750" s="3" t="s">
        <v>8</v>
      </c>
      <c r="C750" s="5">
        <v>127.7</v>
      </c>
      <c r="D750" s="5">
        <v>127.7</v>
      </c>
      <c r="E750" s="5">
        <v>100</v>
      </c>
      <c r="F750" s="5">
        <v>127.7</v>
      </c>
      <c r="G750" s="17">
        <v>100</v>
      </c>
      <c r="H750" s="5">
        <v>66.400000000000006</v>
      </c>
      <c r="I750" s="28">
        <f t="shared" si="26"/>
        <v>51.996867658574786</v>
      </c>
      <c r="J750" s="82"/>
    </row>
    <row r="751" spans="1:10" ht="69" thickBot="1" x14ac:dyDescent="0.3">
      <c r="A751" s="79" t="s">
        <v>263</v>
      </c>
      <c r="B751" s="2" t="s">
        <v>468</v>
      </c>
      <c r="C751" s="4">
        <v>4255.3</v>
      </c>
      <c r="D751" s="4">
        <v>4255.3</v>
      </c>
      <c r="E751" s="5">
        <v>100</v>
      </c>
      <c r="F751" s="4">
        <v>4255.3</v>
      </c>
      <c r="G751" s="17">
        <v>100</v>
      </c>
      <c r="H751" s="4">
        <v>4255.3</v>
      </c>
      <c r="I751" s="28">
        <f t="shared" si="26"/>
        <v>100</v>
      </c>
      <c r="J751" s="81" t="s">
        <v>591</v>
      </c>
    </row>
    <row r="752" spans="1:10" ht="24" thickBot="1" x14ac:dyDescent="0.3">
      <c r="A752" s="80"/>
      <c r="B752" s="3" t="s">
        <v>6</v>
      </c>
      <c r="C752" s="4">
        <v>4000</v>
      </c>
      <c r="D752" s="4">
        <v>4000</v>
      </c>
      <c r="E752" s="5">
        <v>100</v>
      </c>
      <c r="F752" s="4">
        <v>4000</v>
      </c>
      <c r="G752" s="17">
        <v>100</v>
      </c>
      <c r="H752" s="4">
        <v>4000</v>
      </c>
      <c r="I752" s="28">
        <f t="shared" si="26"/>
        <v>100</v>
      </c>
      <c r="J752" s="82"/>
    </row>
    <row r="753" spans="1:11" ht="24" thickBot="1" x14ac:dyDescent="0.3">
      <c r="A753" s="80"/>
      <c r="B753" s="3" t="s">
        <v>8</v>
      </c>
      <c r="C753" s="5">
        <v>255.3</v>
      </c>
      <c r="D753" s="5">
        <v>255.3</v>
      </c>
      <c r="E753" s="5">
        <v>100</v>
      </c>
      <c r="F753" s="5">
        <v>255.3</v>
      </c>
      <c r="G753" s="17">
        <v>100</v>
      </c>
      <c r="H753" s="5">
        <v>255.3</v>
      </c>
      <c r="I753" s="28">
        <f t="shared" si="26"/>
        <v>100</v>
      </c>
      <c r="J753" s="82"/>
    </row>
    <row r="754" spans="1:11" s="26" customFormat="1" ht="76.5" customHeight="1" thickBot="1" x14ac:dyDescent="0.3">
      <c r="A754" s="79" t="s">
        <v>255</v>
      </c>
      <c r="B754" s="2" t="s">
        <v>717</v>
      </c>
      <c r="C754" s="4">
        <v>12652.3</v>
      </c>
      <c r="D754" s="4">
        <v>12650.5</v>
      </c>
      <c r="E754" s="46">
        <f>D754/C754*100</f>
        <v>99.985773337654024</v>
      </c>
      <c r="F754" s="4">
        <v>12650.5</v>
      </c>
      <c r="G754" s="17">
        <v>100</v>
      </c>
      <c r="H754" s="4">
        <v>12650.5</v>
      </c>
      <c r="I754" s="28">
        <f>H754/C754*100</f>
        <v>99.985773337654024</v>
      </c>
      <c r="J754" s="81" t="s">
        <v>718</v>
      </c>
      <c r="K754" s="30"/>
    </row>
    <row r="755" spans="1:11" s="26" customFormat="1" ht="24" thickBot="1" x14ac:dyDescent="0.3">
      <c r="A755" s="80"/>
      <c r="B755" s="3" t="s">
        <v>6</v>
      </c>
      <c r="C755" s="4">
        <v>11893.2</v>
      </c>
      <c r="D755" s="4">
        <v>11891.5</v>
      </c>
      <c r="E755" s="46">
        <f t="shared" ref="E755:E756" si="27">D755/C755*100</f>
        <v>99.985706117781575</v>
      </c>
      <c r="F755" s="4">
        <v>11891.5</v>
      </c>
      <c r="G755" s="17">
        <v>100</v>
      </c>
      <c r="H755" s="4">
        <v>11891.5</v>
      </c>
      <c r="I755" s="28">
        <f>H755/C755*100</f>
        <v>99.985706117781575</v>
      </c>
      <c r="J755" s="82"/>
      <c r="K755" s="30"/>
    </row>
    <row r="756" spans="1:11" s="26" customFormat="1" ht="24" thickBot="1" x14ac:dyDescent="0.3">
      <c r="A756" s="80"/>
      <c r="B756" s="3" t="s">
        <v>8</v>
      </c>
      <c r="C756" s="5">
        <v>759.1</v>
      </c>
      <c r="D756" s="5">
        <v>759</v>
      </c>
      <c r="E756" s="46">
        <f t="shared" si="27"/>
        <v>99.986826505071789</v>
      </c>
      <c r="F756" s="5">
        <v>759</v>
      </c>
      <c r="G756" s="17">
        <v>100</v>
      </c>
      <c r="H756" s="5">
        <v>759</v>
      </c>
      <c r="I756" s="28">
        <f>H756/C756*100</f>
        <v>99.986826505071789</v>
      </c>
      <c r="J756" s="82"/>
      <c r="K756" s="30"/>
    </row>
    <row r="757" spans="1:11" ht="46.5" thickBot="1" x14ac:dyDescent="0.3">
      <c r="A757" s="79" t="s">
        <v>264</v>
      </c>
      <c r="B757" s="2" t="s">
        <v>719</v>
      </c>
      <c r="C757" s="4">
        <v>709102.3</v>
      </c>
      <c r="D757" s="4">
        <v>683552.6</v>
      </c>
      <c r="E757" s="5">
        <v>96.4</v>
      </c>
      <c r="F757" s="4">
        <v>683552.6</v>
      </c>
      <c r="G757" s="17">
        <v>96.4</v>
      </c>
      <c r="H757" s="5">
        <v>0</v>
      </c>
      <c r="I757" s="28">
        <f t="shared" si="26"/>
        <v>0</v>
      </c>
      <c r="J757" s="81"/>
    </row>
    <row r="758" spans="1:11" ht="24" thickBot="1" x14ac:dyDescent="0.3">
      <c r="A758" s="80"/>
      <c r="B758" s="3" t="s">
        <v>5</v>
      </c>
      <c r="C758" s="4">
        <v>590774</v>
      </c>
      <c r="D758" s="4">
        <v>590774</v>
      </c>
      <c r="E758" s="5">
        <v>100</v>
      </c>
      <c r="F758" s="4">
        <v>590774</v>
      </c>
      <c r="G758" s="17">
        <v>100</v>
      </c>
      <c r="H758" s="5">
        <v>0</v>
      </c>
      <c r="I758" s="28">
        <f t="shared" si="26"/>
        <v>0</v>
      </c>
      <c r="J758" s="82"/>
    </row>
    <row r="759" spans="1:11" ht="24" thickBot="1" x14ac:dyDescent="0.3">
      <c r="A759" s="80"/>
      <c r="B759" s="3" t="s">
        <v>6</v>
      </c>
      <c r="C759" s="4">
        <v>85943.1</v>
      </c>
      <c r="D759" s="4">
        <v>85943.1</v>
      </c>
      <c r="E759" s="5">
        <v>100</v>
      </c>
      <c r="F759" s="4">
        <v>85943.1</v>
      </c>
      <c r="G759" s="17">
        <v>100</v>
      </c>
      <c r="H759" s="5">
        <v>0</v>
      </c>
      <c r="I759" s="28">
        <f t="shared" si="26"/>
        <v>0</v>
      </c>
      <c r="J759" s="82"/>
    </row>
    <row r="760" spans="1:11" ht="24" thickBot="1" x14ac:dyDescent="0.3">
      <c r="A760" s="80"/>
      <c r="B760" s="3" t="s">
        <v>8</v>
      </c>
      <c r="C760" s="4">
        <v>32385.200000000001</v>
      </c>
      <c r="D760" s="4">
        <v>6835.5</v>
      </c>
      <c r="E760" s="5">
        <v>21.1</v>
      </c>
      <c r="F760" s="4">
        <v>6835.5</v>
      </c>
      <c r="G760" s="21">
        <v>21.1</v>
      </c>
      <c r="H760" s="5">
        <v>0</v>
      </c>
      <c r="I760" s="28">
        <f t="shared" si="26"/>
        <v>0</v>
      </c>
      <c r="J760" s="82"/>
    </row>
    <row r="761" spans="1:11" ht="409.5" customHeight="1" thickBot="1" x14ac:dyDescent="0.3">
      <c r="A761" s="79" t="s">
        <v>265</v>
      </c>
      <c r="B761" s="2" t="s">
        <v>720</v>
      </c>
      <c r="C761" s="4">
        <v>709102.3</v>
      </c>
      <c r="D761" s="4">
        <v>683552.6</v>
      </c>
      <c r="E761" s="5">
        <v>96.4</v>
      </c>
      <c r="F761" s="4">
        <v>683552.6</v>
      </c>
      <c r="G761" s="17">
        <v>96.4</v>
      </c>
      <c r="H761" s="5">
        <v>0</v>
      </c>
      <c r="I761" s="28">
        <f t="shared" si="26"/>
        <v>0</v>
      </c>
      <c r="J761" s="81" t="s">
        <v>721</v>
      </c>
    </row>
    <row r="762" spans="1:11" ht="30.75" customHeight="1" thickBot="1" x14ac:dyDescent="0.3">
      <c r="A762" s="80"/>
      <c r="B762" s="3" t="s">
        <v>5</v>
      </c>
      <c r="C762" s="4">
        <v>590774</v>
      </c>
      <c r="D762" s="4">
        <v>590774</v>
      </c>
      <c r="E762" s="5">
        <v>100</v>
      </c>
      <c r="F762" s="4">
        <v>590774</v>
      </c>
      <c r="G762" s="17">
        <v>100</v>
      </c>
      <c r="H762" s="5">
        <v>0</v>
      </c>
      <c r="I762" s="28">
        <f t="shared" si="26"/>
        <v>0</v>
      </c>
      <c r="J762" s="82"/>
    </row>
    <row r="763" spans="1:11" ht="30.75" customHeight="1" thickBot="1" x14ac:dyDescent="0.3">
      <c r="A763" s="80"/>
      <c r="B763" s="3" t="s">
        <v>6</v>
      </c>
      <c r="C763" s="4">
        <v>85943.1</v>
      </c>
      <c r="D763" s="4">
        <v>85943.1</v>
      </c>
      <c r="E763" s="5">
        <v>100</v>
      </c>
      <c r="F763" s="4">
        <v>85943.1</v>
      </c>
      <c r="G763" s="17">
        <v>100</v>
      </c>
      <c r="H763" s="5">
        <v>0</v>
      </c>
      <c r="I763" s="28">
        <f t="shared" si="26"/>
        <v>0</v>
      </c>
      <c r="J763" s="82"/>
    </row>
    <row r="764" spans="1:11" ht="30.75" customHeight="1" thickBot="1" x14ac:dyDescent="0.3">
      <c r="A764" s="80"/>
      <c r="B764" s="3" t="s">
        <v>8</v>
      </c>
      <c r="C764" s="4">
        <v>32385.200000000001</v>
      </c>
      <c r="D764" s="4">
        <v>6835.5</v>
      </c>
      <c r="E764" s="5">
        <v>21.1</v>
      </c>
      <c r="F764" s="4">
        <v>6835.5</v>
      </c>
      <c r="G764" s="21">
        <v>21.1</v>
      </c>
      <c r="H764" s="5">
        <v>0</v>
      </c>
      <c r="I764" s="28">
        <f t="shared" si="26"/>
        <v>0</v>
      </c>
      <c r="J764" s="82"/>
      <c r="K764" s="42"/>
    </row>
    <row r="765" spans="1:11" ht="91.5" thickBot="1" x14ac:dyDescent="0.3">
      <c r="A765" s="79" t="s">
        <v>266</v>
      </c>
      <c r="B765" s="2" t="s">
        <v>469</v>
      </c>
      <c r="C765" s="4">
        <v>7762</v>
      </c>
      <c r="D765" s="4">
        <v>7762</v>
      </c>
      <c r="E765" s="5">
        <v>100</v>
      </c>
      <c r="F765" s="4">
        <v>7762</v>
      </c>
      <c r="G765" s="17">
        <v>100</v>
      </c>
      <c r="H765" s="4">
        <v>7762</v>
      </c>
      <c r="I765" s="28">
        <f t="shared" si="26"/>
        <v>100</v>
      </c>
      <c r="J765" s="81"/>
    </row>
    <row r="766" spans="1:11" ht="24" thickBot="1" x14ac:dyDescent="0.3">
      <c r="A766" s="80"/>
      <c r="B766" s="3" t="s">
        <v>5</v>
      </c>
      <c r="C766" s="4">
        <v>7529.1</v>
      </c>
      <c r="D766" s="4">
        <v>7529.1</v>
      </c>
      <c r="E766" s="5">
        <v>100</v>
      </c>
      <c r="F766" s="4">
        <v>7529.1</v>
      </c>
      <c r="G766" s="17">
        <v>100</v>
      </c>
      <c r="H766" s="4">
        <v>7529.1</v>
      </c>
      <c r="I766" s="28">
        <f t="shared" si="26"/>
        <v>100</v>
      </c>
      <c r="J766" s="82"/>
    </row>
    <row r="767" spans="1:11" ht="24" thickBot="1" x14ac:dyDescent="0.3">
      <c r="A767" s="80"/>
      <c r="B767" s="3" t="s">
        <v>6</v>
      </c>
      <c r="C767" s="5">
        <v>232.9</v>
      </c>
      <c r="D767" s="5">
        <v>232.9</v>
      </c>
      <c r="E767" s="5">
        <v>100</v>
      </c>
      <c r="F767" s="5">
        <v>232.9</v>
      </c>
      <c r="G767" s="17">
        <v>100</v>
      </c>
      <c r="H767" s="5">
        <v>232.9</v>
      </c>
      <c r="I767" s="28">
        <f t="shared" si="26"/>
        <v>100</v>
      </c>
      <c r="J767" s="82"/>
    </row>
    <row r="768" spans="1:11" ht="181.5" thickBot="1" x14ac:dyDescent="0.3">
      <c r="A768" s="79" t="s">
        <v>267</v>
      </c>
      <c r="B768" s="2" t="s">
        <v>470</v>
      </c>
      <c r="C768" s="4">
        <v>7762</v>
      </c>
      <c r="D768" s="4">
        <v>7762</v>
      </c>
      <c r="E768" s="5">
        <v>100</v>
      </c>
      <c r="F768" s="4">
        <v>7762</v>
      </c>
      <c r="G768" s="17">
        <v>100</v>
      </c>
      <c r="H768" s="4">
        <v>7762</v>
      </c>
      <c r="I768" s="28">
        <f t="shared" si="26"/>
        <v>100</v>
      </c>
      <c r="J768" s="81" t="s">
        <v>722</v>
      </c>
    </row>
    <row r="769" spans="1:10" ht="24" thickBot="1" x14ac:dyDescent="0.3">
      <c r="A769" s="80"/>
      <c r="B769" s="3" t="s">
        <v>5</v>
      </c>
      <c r="C769" s="4">
        <v>7529.1</v>
      </c>
      <c r="D769" s="4">
        <v>7529.1</v>
      </c>
      <c r="E769" s="5">
        <v>100</v>
      </c>
      <c r="F769" s="4">
        <v>7529.1</v>
      </c>
      <c r="G769" s="17">
        <v>100</v>
      </c>
      <c r="H769" s="4">
        <v>7529.1</v>
      </c>
      <c r="I769" s="28">
        <f t="shared" si="26"/>
        <v>100</v>
      </c>
      <c r="J769" s="82"/>
    </row>
    <row r="770" spans="1:10" ht="24" thickBot="1" x14ac:dyDescent="0.3">
      <c r="A770" s="80"/>
      <c r="B770" s="3" t="s">
        <v>6</v>
      </c>
      <c r="C770" s="5">
        <v>232.9</v>
      </c>
      <c r="D770" s="5">
        <v>232.9</v>
      </c>
      <c r="E770" s="5">
        <v>100</v>
      </c>
      <c r="F770" s="5">
        <v>232.9</v>
      </c>
      <c r="G770" s="17">
        <v>100</v>
      </c>
      <c r="H770" s="5">
        <v>232.9</v>
      </c>
      <c r="I770" s="28">
        <f t="shared" si="26"/>
        <v>100</v>
      </c>
      <c r="J770" s="82"/>
    </row>
    <row r="771" spans="1:10" ht="46.5" thickBot="1" x14ac:dyDescent="0.3">
      <c r="A771" s="79" t="s">
        <v>268</v>
      </c>
      <c r="B771" s="2" t="s">
        <v>723</v>
      </c>
      <c r="C771" s="5">
        <v>751.5</v>
      </c>
      <c r="D771" s="5">
        <v>751.5</v>
      </c>
      <c r="E771" s="5">
        <v>100</v>
      </c>
      <c r="F771" s="5">
        <v>751.5</v>
      </c>
      <c r="G771" s="17">
        <v>100</v>
      </c>
      <c r="H771" s="5">
        <v>751.5</v>
      </c>
      <c r="I771" s="28">
        <f t="shared" si="26"/>
        <v>100</v>
      </c>
      <c r="J771" s="81"/>
    </row>
    <row r="772" spans="1:10" ht="24" thickBot="1" x14ac:dyDescent="0.3">
      <c r="A772" s="80"/>
      <c r="B772" s="3" t="s">
        <v>5</v>
      </c>
      <c r="C772" s="5">
        <v>579.29999999999995</v>
      </c>
      <c r="D772" s="5">
        <v>579.29999999999995</v>
      </c>
      <c r="E772" s="5">
        <v>100</v>
      </c>
      <c r="F772" s="5">
        <v>579.29999999999995</v>
      </c>
      <c r="G772" s="17">
        <v>100</v>
      </c>
      <c r="H772" s="5">
        <v>579.29999999999995</v>
      </c>
      <c r="I772" s="28">
        <f t="shared" si="26"/>
        <v>100</v>
      </c>
      <c r="J772" s="82"/>
    </row>
    <row r="773" spans="1:10" ht="24" thickBot="1" x14ac:dyDescent="0.3">
      <c r="A773" s="80"/>
      <c r="B773" s="3" t="s">
        <v>6</v>
      </c>
      <c r="C773" s="5">
        <v>127.1</v>
      </c>
      <c r="D773" s="5">
        <v>127.1</v>
      </c>
      <c r="E773" s="5">
        <v>100</v>
      </c>
      <c r="F773" s="5">
        <v>127.1</v>
      </c>
      <c r="G773" s="17">
        <v>100</v>
      </c>
      <c r="H773" s="5">
        <v>127.1</v>
      </c>
      <c r="I773" s="28">
        <f t="shared" si="26"/>
        <v>100</v>
      </c>
      <c r="J773" s="82"/>
    </row>
    <row r="774" spans="1:10" ht="24" thickBot="1" x14ac:dyDescent="0.3">
      <c r="A774" s="80"/>
      <c r="B774" s="3" t="s">
        <v>8</v>
      </c>
      <c r="C774" s="5">
        <v>45.1</v>
      </c>
      <c r="D774" s="5">
        <v>45.1</v>
      </c>
      <c r="E774" s="5">
        <v>100</v>
      </c>
      <c r="F774" s="5">
        <v>45.1</v>
      </c>
      <c r="G774" s="17">
        <v>100</v>
      </c>
      <c r="H774" s="5">
        <v>45.1</v>
      </c>
      <c r="I774" s="28">
        <f t="shared" si="26"/>
        <v>100</v>
      </c>
      <c r="J774" s="82"/>
    </row>
    <row r="775" spans="1:10" ht="92.25" thickBot="1" x14ac:dyDescent="0.3">
      <c r="A775" s="79" t="s">
        <v>269</v>
      </c>
      <c r="B775" s="2" t="s">
        <v>724</v>
      </c>
      <c r="C775" s="5">
        <v>751.5</v>
      </c>
      <c r="D775" s="5">
        <v>751.5</v>
      </c>
      <c r="E775" s="5">
        <v>100</v>
      </c>
      <c r="F775" s="5">
        <v>751.5</v>
      </c>
      <c r="G775" s="17">
        <v>100</v>
      </c>
      <c r="H775" s="5">
        <v>751.5</v>
      </c>
      <c r="I775" s="28">
        <f t="shared" si="26"/>
        <v>100</v>
      </c>
      <c r="J775" s="81" t="s">
        <v>725</v>
      </c>
    </row>
    <row r="776" spans="1:10" ht="24" thickBot="1" x14ac:dyDescent="0.3">
      <c r="A776" s="80"/>
      <c r="B776" s="3" t="s">
        <v>5</v>
      </c>
      <c r="C776" s="5">
        <v>579.29999999999995</v>
      </c>
      <c r="D776" s="5">
        <v>579.29999999999995</v>
      </c>
      <c r="E776" s="5">
        <v>100</v>
      </c>
      <c r="F776" s="5">
        <v>579.29999999999995</v>
      </c>
      <c r="G776" s="17">
        <v>100</v>
      </c>
      <c r="H776" s="5">
        <v>579.29999999999995</v>
      </c>
      <c r="I776" s="28">
        <f t="shared" si="26"/>
        <v>100</v>
      </c>
      <c r="J776" s="82"/>
    </row>
    <row r="777" spans="1:10" ht="24" thickBot="1" x14ac:dyDescent="0.3">
      <c r="A777" s="80"/>
      <c r="B777" s="3" t="s">
        <v>6</v>
      </c>
      <c r="C777" s="5">
        <v>127.1</v>
      </c>
      <c r="D777" s="5">
        <v>127.1</v>
      </c>
      <c r="E777" s="5">
        <v>100</v>
      </c>
      <c r="F777" s="5">
        <v>127.1</v>
      </c>
      <c r="G777" s="17">
        <v>100</v>
      </c>
      <c r="H777" s="5">
        <v>127.1</v>
      </c>
      <c r="I777" s="28">
        <f t="shared" si="26"/>
        <v>100</v>
      </c>
      <c r="J777" s="82"/>
    </row>
    <row r="778" spans="1:10" ht="24" thickBot="1" x14ac:dyDescent="0.3">
      <c r="A778" s="80"/>
      <c r="B778" s="3" t="s">
        <v>8</v>
      </c>
      <c r="C778" s="5">
        <v>45.1</v>
      </c>
      <c r="D778" s="5">
        <v>45.1</v>
      </c>
      <c r="E778" s="5">
        <v>100</v>
      </c>
      <c r="F778" s="5">
        <v>45.1</v>
      </c>
      <c r="G778" s="17">
        <v>100</v>
      </c>
      <c r="H778" s="5">
        <v>45.1</v>
      </c>
      <c r="I778" s="28">
        <f t="shared" si="26"/>
        <v>100</v>
      </c>
      <c r="J778" s="82"/>
    </row>
    <row r="779" spans="1:10" ht="46.5" thickBot="1" x14ac:dyDescent="0.3">
      <c r="A779" s="79" t="s">
        <v>270</v>
      </c>
      <c r="B779" s="2" t="s">
        <v>726</v>
      </c>
      <c r="C779" s="4">
        <v>95285.2</v>
      </c>
      <c r="D779" s="4">
        <v>95091.4</v>
      </c>
      <c r="E779" s="5">
        <v>99.8</v>
      </c>
      <c r="F779" s="4">
        <v>94947.3</v>
      </c>
      <c r="G779" s="17">
        <v>99.6</v>
      </c>
      <c r="H779" s="4">
        <v>94947.3</v>
      </c>
      <c r="I779" s="28">
        <f t="shared" si="26"/>
        <v>99.645380394856716</v>
      </c>
      <c r="J779" s="81"/>
    </row>
    <row r="780" spans="1:10" ht="24" thickBot="1" x14ac:dyDescent="0.3">
      <c r="A780" s="80"/>
      <c r="B780" s="3" t="s">
        <v>6</v>
      </c>
      <c r="C780" s="4">
        <v>88551.2</v>
      </c>
      <c r="D780" s="4">
        <v>88361.1</v>
      </c>
      <c r="E780" s="5">
        <v>99.8</v>
      </c>
      <c r="F780" s="4">
        <v>88361.1</v>
      </c>
      <c r="G780" s="17">
        <v>99.8</v>
      </c>
      <c r="H780" s="4">
        <v>88361.1</v>
      </c>
      <c r="I780" s="28">
        <f t="shared" ref="I780:I836" si="28">H780/C780*100</f>
        <v>99.785321938042642</v>
      </c>
      <c r="J780" s="82"/>
    </row>
    <row r="781" spans="1:10" ht="24" thickBot="1" x14ac:dyDescent="0.3">
      <c r="A781" s="80"/>
      <c r="B781" s="3" t="s">
        <v>8</v>
      </c>
      <c r="C781" s="4">
        <v>6734</v>
      </c>
      <c r="D781" s="4">
        <v>6730.3</v>
      </c>
      <c r="E781" s="5">
        <v>99.9</v>
      </c>
      <c r="F781" s="4">
        <v>6586.2</v>
      </c>
      <c r="G781" s="17">
        <v>97.8</v>
      </c>
      <c r="H781" s="4">
        <v>6586.2</v>
      </c>
      <c r="I781" s="28">
        <f t="shared" si="28"/>
        <v>97.805167805167798</v>
      </c>
      <c r="J781" s="82"/>
    </row>
    <row r="782" spans="1:10" ht="92.25" thickBot="1" x14ac:dyDescent="0.3">
      <c r="A782" s="79" t="s">
        <v>271</v>
      </c>
      <c r="B782" s="2" t="s">
        <v>727</v>
      </c>
      <c r="C782" s="4">
        <v>76184.3</v>
      </c>
      <c r="D782" s="4">
        <v>75994.2</v>
      </c>
      <c r="E782" s="5">
        <v>99.8</v>
      </c>
      <c r="F782" s="4">
        <v>75994.2</v>
      </c>
      <c r="G782" s="17">
        <v>99.8</v>
      </c>
      <c r="H782" s="4">
        <v>75994.2</v>
      </c>
      <c r="I782" s="28">
        <f t="shared" si="28"/>
        <v>99.750473522759933</v>
      </c>
      <c r="J782" s="81"/>
    </row>
    <row r="783" spans="1:10" ht="24" thickBot="1" x14ac:dyDescent="0.3">
      <c r="A783" s="80"/>
      <c r="B783" s="3" t="s">
        <v>6</v>
      </c>
      <c r="C783" s="4">
        <v>76184.3</v>
      </c>
      <c r="D783" s="4">
        <v>75994.2</v>
      </c>
      <c r="E783" s="5">
        <v>99.8</v>
      </c>
      <c r="F783" s="4">
        <v>75994.2</v>
      </c>
      <c r="G783" s="17">
        <v>99.8</v>
      </c>
      <c r="H783" s="4">
        <v>75994.2</v>
      </c>
      <c r="I783" s="28">
        <f t="shared" si="28"/>
        <v>99.750473522759933</v>
      </c>
      <c r="J783" s="82"/>
    </row>
    <row r="784" spans="1:10" ht="136.5" thickBot="1" x14ac:dyDescent="0.3">
      <c r="A784" s="79" t="s">
        <v>272</v>
      </c>
      <c r="B784" s="2" t="s">
        <v>728</v>
      </c>
      <c r="C784" s="4">
        <v>19917.3</v>
      </c>
      <c r="D784" s="4">
        <v>19917.3</v>
      </c>
      <c r="E784" s="5">
        <v>100</v>
      </c>
      <c r="F784" s="4">
        <v>19917.3</v>
      </c>
      <c r="G784" s="17">
        <v>100</v>
      </c>
      <c r="H784" s="4">
        <v>19917.3</v>
      </c>
      <c r="I784" s="28">
        <f t="shared" si="28"/>
        <v>100</v>
      </c>
      <c r="J784" s="81" t="s">
        <v>592</v>
      </c>
    </row>
    <row r="785" spans="1:10" ht="24" thickBot="1" x14ac:dyDescent="0.3">
      <c r="A785" s="80"/>
      <c r="B785" s="3" t="s">
        <v>6</v>
      </c>
      <c r="C785" s="4">
        <v>19917.3</v>
      </c>
      <c r="D785" s="4">
        <v>19917.3</v>
      </c>
      <c r="E785" s="5">
        <v>100</v>
      </c>
      <c r="F785" s="4">
        <v>19917.3</v>
      </c>
      <c r="G785" s="17">
        <v>100</v>
      </c>
      <c r="H785" s="4">
        <v>19917.3</v>
      </c>
      <c r="I785" s="28">
        <f t="shared" si="28"/>
        <v>100</v>
      </c>
      <c r="J785" s="82"/>
    </row>
    <row r="786" spans="1:10" ht="136.5" thickBot="1" x14ac:dyDescent="0.3">
      <c r="A786" s="79" t="s">
        <v>273</v>
      </c>
      <c r="B786" s="2" t="s">
        <v>729</v>
      </c>
      <c r="C786" s="4">
        <v>4911.7</v>
      </c>
      <c r="D786" s="4">
        <v>4911.7</v>
      </c>
      <c r="E786" s="5">
        <v>100</v>
      </c>
      <c r="F786" s="4">
        <v>4911.7</v>
      </c>
      <c r="G786" s="17">
        <v>100</v>
      </c>
      <c r="H786" s="4">
        <v>4911.7</v>
      </c>
      <c r="I786" s="28">
        <f t="shared" si="28"/>
        <v>100</v>
      </c>
      <c r="J786" s="81" t="s">
        <v>593</v>
      </c>
    </row>
    <row r="787" spans="1:10" ht="24" thickBot="1" x14ac:dyDescent="0.3">
      <c r="A787" s="80"/>
      <c r="B787" s="3" t="s">
        <v>6</v>
      </c>
      <c r="C787" s="4">
        <v>4911.7</v>
      </c>
      <c r="D787" s="4">
        <v>4911.7</v>
      </c>
      <c r="E787" s="5">
        <v>100</v>
      </c>
      <c r="F787" s="4">
        <v>4911.7</v>
      </c>
      <c r="G787" s="17">
        <v>100</v>
      </c>
      <c r="H787" s="4">
        <v>4911.7</v>
      </c>
      <c r="I787" s="28">
        <f t="shared" si="28"/>
        <v>100</v>
      </c>
      <c r="J787" s="82"/>
    </row>
    <row r="788" spans="1:10" ht="210.75" customHeight="1" thickBot="1" x14ac:dyDescent="0.3">
      <c r="A788" s="79" t="s">
        <v>274</v>
      </c>
      <c r="B788" s="2" t="s">
        <v>730</v>
      </c>
      <c r="C788" s="5">
        <v>281.10000000000002</v>
      </c>
      <c r="D788" s="5">
        <v>278.89999999999998</v>
      </c>
      <c r="E788" s="5">
        <v>99.2</v>
      </c>
      <c r="F788" s="5">
        <v>278.89999999999998</v>
      </c>
      <c r="G788" s="17">
        <v>99.2</v>
      </c>
      <c r="H788" s="5">
        <v>278.89999999999998</v>
      </c>
      <c r="I788" s="28">
        <f t="shared" si="28"/>
        <v>99.217360369975083</v>
      </c>
      <c r="J788" s="81" t="s">
        <v>731</v>
      </c>
    </row>
    <row r="789" spans="1:10" ht="24" thickBot="1" x14ac:dyDescent="0.3">
      <c r="A789" s="80"/>
      <c r="B789" s="3" t="s">
        <v>6</v>
      </c>
      <c r="C789" s="5">
        <v>281.10000000000002</v>
      </c>
      <c r="D789" s="5">
        <v>278.89999999999998</v>
      </c>
      <c r="E789" s="5">
        <v>99.2</v>
      </c>
      <c r="F789" s="5">
        <v>278.89999999999998</v>
      </c>
      <c r="G789" s="17">
        <v>99.2</v>
      </c>
      <c r="H789" s="5">
        <v>278.89999999999998</v>
      </c>
      <c r="I789" s="28">
        <f t="shared" si="28"/>
        <v>99.217360369975083</v>
      </c>
      <c r="J789" s="82"/>
    </row>
    <row r="790" spans="1:10" ht="204" thickBot="1" x14ac:dyDescent="0.3">
      <c r="A790" s="79" t="s">
        <v>275</v>
      </c>
      <c r="B790" s="2" t="s">
        <v>732</v>
      </c>
      <c r="C790" s="4">
        <v>51074.2</v>
      </c>
      <c r="D790" s="4">
        <v>50886.3</v>
      </c>
      <c r="E790" s="5">
        <v>99.6</v>
      </c>
      <c r="F790" s="4">
        <v>50886.3</v>
      </c>
      <c r="G790" s="17">
        <v>99.6</v>
      </c>
      <c r="H790" s="4">
        <v>50886.3</v>
      </c>
      <c r="I790" s="28">
        <f t="shared" si="28"/>
        <v>99.632103880236997</v>
      </c>
      <c r="J790" s="81" t="s">
        <v>733</v>
      </c>
    </row>
    <row r="791" spans="1:10" ht="24" thickBot="1" x14ac:dyDescent="0.3">
      <c r="A791" s="80"/>
      <c r="B791" s="3" t="s">
        <v>6</v>
      </c>
      <c r="C791" s="4">
        <v>51074.2</v>
      </c>
      <c r="D791" s="4">
        <v>50886.3</v>
      </c>
      <c r="E791" s="5">
        <v>99.6</v>
      </c>
      <c r="F791" s="4">
        <v>50886.3</v>
      </c>
      <c r="G791" s="17">
        <v>99.6</v>
      </c>
      <c r="H791" s="4">
        <v>50886.3</v>
      </c>
      <c r="I791" s="28">
        <f t="shared" si="28"/>
        <v>99.632103880236997</v>
      </c>
      <c r="J791" s="82"/>
    </row>
    <row r="792" spans="1:10" ht="69" thickBot="1" x14ac:dyDescent="0.3">
      <c r="A792" s="79" t="s">
        <v>276</v>
      </c>
      <c r="B792" s="2" t="s">
        <v>734</v>
      </c>
      <c r="C792" s="4">
        <v>16508.8</v>
      </c>
      <c r="D792" s="4">
        <v>16506.8</v>
      </c>
      <c r="E792" s="5">
        <v>100</v>
      </c>
      <c r="F792" s="4">
        <v>16362.7</v>
      </c>
      <c r="G792" s="17">
        <v>99.1</v>
      </c>
      <c r="H792" s="4">
        <v>16362.7</v>
      </c>
      <c r="I792" s="28">
        <f t="shared" si="28"/>
        <v>99.115017445241335</v>
      </c>
      <c r="J792" s="81"/>
    </row>
    <row r="793" spans="1:10" ht="24" thickBot="1" x14ac:dyDescent="0.3">
      <c r="A793" s="80"/>
      <c r="B793" s="3" t="s">
        <v>6</v>
      </c>
      <c r="C793" s="4">
        <v>12366.9</v>
      </c>
      <c r="D793" s="4">
        <v>12366.9</v>
      </c>
      <c r="E793" s="5">
        <v>100</v>
      </c>
      <c r="F793" s="4">
        <v>12366.9</v>
      </c>
      <c r="G793" s="17">
        <v>100</v>
      </c>
      <c r="H793" s="4">
        <v>12366.9</v>
      </c>
      <c r="I793" s="28">
        <f t="shared" si="28"/>
        <v>100</v>
      </c>
      <c r="J793" s="82"/>
    </row>
    <row r="794" spans="1:10" ht="24" thickBot="1" x14ac:dyDescent="0.3">
      <c r="A794" s="80"/>
      <c r="B794" s="3" t="s">
        <v>8</v>
      </c>
      <c r="C794" s="4">
        <v>4141.8999999999996</v>
      </c>
      <c r="D794" s="4">
        <v>4139.8999999999996</v>
      </c>
      <c r="E794" s="5">
        <v>100</v>
      </c>
      <c r="F794" s="4">
        <v>3995.8</v>
      </c>
      <c r="G794" s="17">
        <v>96.5</v>
      </c>
      <c r="H794" s="4">
        <v>3995.8</v>
      </c>
      <c r="I794" s="28">
        <f t="shared" si="28"/>
        <v>96.472633332528574</v>
      </c>
      <c r="J794" s="82"/>
    </row>
    <row r="795" spans="1:10" ht="277.5" customHeight="1" thickBot="1" x14ac:dyDescent="0.3">
      <c r="A795" s="79" t="s">
        <v>277</v>
      </c>
      <c r="B795" s="2" t="s">
        <v>735</v>
      </c>
      <c r="C795" s="4">
        <v>14508.8</v>
      </c>
      <c r="D795" s="4">
        <v>14508.8</v>
      </c>
      <c r="E795" s="5">
        <v>100</v>
      </c>
      <c r="F795" s="4">
        <v>14369.6</v>
      </c>
      <c r="G795" s="17">
        <v>99</v>
      </c>
      <c r="H795" s="4">
        <v>14369.6</v>
      </c>
      <c r="I795" s="28">
        <f t="shared" si="28"/>
        <v>99.040582267313638</v>
      </c>
      <c r="J795" s="81" t="s">
        <v>736</v>
      </c>
    </row>
    <row r="796" spans="1:10" ht="24" customHeight="1" thickBot="1" x14ac:dyDescent="0.3">
      <c r="A796" s="80"/>
      <c r="B796" s="3" t="s">
        <v>6</v>
      </c>
      <c r="C796" s="4">
        <v>12366.9</v>
      </c>
      <c r="D796" s="4">
        <v>12366.9</v>
      </c>
      <c r="E796" s="5">
        <v>100</v>
      </c>
      <c r="F796" s="4">
        <v>12366.9</v>
      </c>
      <c r="G796" s="17">
        <v>100</v>
      </c>
      <c r="H796" s="4">
        <v>12366.9</v>
      </c>
      <c r="I796" s="28">
        <f t="shared" si="28"/>
        <v>100</v>
      </c>
      <c r="J796" s="82"/>
    </row>
    <row r="797" spans="1:10" ht="24" customHeight="1" thickBot="1" x14ac:dyDescent="0.3">
      <c r="A797" s="80"/>
      <c r="B797" s="3" t="s">
        <v>8</v>
      </c>
      <c r="C797" s="4">
        <v>2141.9</v>
      </c>
      <c r="D797" s="4">
        <v>2141.9</v>
      </c>
      <c r="E797" s="5">
        <v>100</v>
      </c>
      <c r="F797" s="4">
        <v>2002.7</v>
      </c>
      <c r="G797" s="17">
        <v>93.5</v>
      </c>
      <c r="H797" s="4">
        <v>2002.7</v>
      </c>
      <c r="I797" s="28">
        <f t="shared" si="28"/>
        <v>93.501097156730012</v>
      </c>
      <c r="J797" s="82"/>
    </row>
    <row r="798" spans="1:10" ht="78" customHeight="1" thickBot="1" x14ac:dyDescent="0.3">
      <c r="A798" s="79" t="s">
        <v>278</v>
      </c>
      <c r="B798" s="2" t="s">
        <v>471</v>
      </c>
      <c r="C798" s="4">
        <v>2000</v>
      </c>
      <c r="D798" s="4">
        <v>1998</v>
      </c>
      <c r="E798" s="5">
        <v>99.9</v>
      </c>
      <c r="F798" s="4">
        <v>1993.1</v>
      </c>
      <c r="G798" s="17">
        <v>99.7</v>
      </c>
      <c r="H798" s="4">
        <v>1993.1</v>
      </c>
      <c r="I798" s="28">
        <f t="shared" si="28"/>
        <v>99.654999999999987</v>
      </c>
      <c r="J798" s="81" t="s">
        <v>737</v>
      </c>
    </row>
    <row r="799" spans="1:10" ht="24" thickBot="1" x14ac:dyDescent="0.3">
      <c r="A799" s="80"/>
      <c r="B799" s="3" t="s">
        <v>8</v>
      </c>
      <c r="C799" s="4">
        <v>2000</v>
      </c>
      <c r="D799" s="4">
        <v>1998</v>
      </c>
      <c r="E799" s="5">
        <v>99.9</v>
      </c>
      <c r="F799" s="4">
        <v>1993.1</v>
      </c>
      <c r="G799" s="17">
        <v>99.7</v>
      </c>
      <c r="H799" s="4">
        <v>1993.1</v>
      </c>
      <c r="I799" s="28">
        <f t="shared" si="28"/>
        <v>99.654999999999987</v>
      </c>
      <c r="J799" s="82"/>
    </row>
    <row r="800" spans="1:10" ht="46.5" thickBot="1" x14ac:dyDescent="0.3">
      <c r="A800" s="79" t="s">
        <v>279</v>
      </c>
      <c r="B800" s="2" t="s">
        <v>472</v>
      </c>
      <c r="C800" s="4">
        <v>2592.1</v>
      </c>
      <c r="D800" s="4">
        <v>2590.4</v>
      </c>
      <c r="E800" s="5">
        <v>99.9</v>
      </c>
      <c r="F800" s="4">
        <v>2590.4</v>
      </c>
      <c r="G800" s="17">
        <v>99.9</v>
      </c>
      <c r="H800" s="4">
        <v>2590.4</v>
      </c>
      <c r="I800" s="28">
        <f t="shared" si="28"/>
        <v>99.934416110489579</v>
      </c>
      <c r="J800" s="81"/>
    </row>
    <row r="801" spans="1:10" ht="24" thickBot="1" x14ac:dyDescent="0.3">
      <c r="A801" s="80"/>
      <c r="B801" s="3" t="s">
        <v>8</v>
      </c>
      <c r="C801" s="4">
        <v>2592.1</v>
      </c>
      <c r="D801" s="4">
        <v>2590.4</v>
      </c>
      <c r="E801" s="5">
        <v>99.9</v>
      </c>
      <c r="F801" s="4">
        <v>2590.4</v>
      </c>
      <c r="G801" s="17">
        <v>99.9</v>
      </c>
      <c r="H801" s="4">
        <v>2590.4</v>
      </c>
      <c r="I801" s="28">
        <f t="shared" si="28"/>
        <v>99.934416110489579</v>
      </c>
      <c r="J801" s="82"/>
    </row>
    <row r="802" spans="1:10" ht="96.75" customHeight="1" thickBot="1" x14ac:dyDescent="0.3">
      <c r="A802" s="79" t="s">
        <v>280</v>
      </c>
      <c r="B802" s="2" t="s">
        <v>738</v>
      </c>
      <c r="C802" s="4">
        <v>2592.1</v>
      </c>
      <c r="D802" s="4">
        <v>2590.4</v>
      </c>
      <c r="E802" s="5">
        <v>99.9</v>
      </c>
      <c r="F802" s="4">
        <v>2590.4</v>
      </c>
      <c r="G802" s="17">
        <v>99.9</v>
      </c>
      <c r="H802" s="4">
        <v>2590.4</v>
      </c>
      <c r="I802" s="28">
        <f t="shared" si="28"/>
        <v>99.934416110489579</v>
      </c>
      <c r="J802" s="81" t="s">
        <v>739</v>
      </c>
    </row>
    <row r="803" spans="1:10" ht="24" thickBot="1" x14ac:dyDescent="0.3">
      <c r="A803" s="80"/>
      <c r="B803" s="3" t="s">
        <v>8</v>
      </c>
      <c r="C803" s="4">
        <v>2592.1</v>
      </c>
      <c r="D803" s="4">
        <v>2590.4</v>
      </c>
      <c r="E803" s="5">
        <v>99.9</v>
      </c>
      <c r="F803" s="4">
        <v>2590.4</v>
      </c>
      <c r="G803" s="17">
        <v>99.9</v>
      </c>
      <c r="H803" s="4">
        <v>2590.4</v>
      </c>
      <c r="I803" s="28">
        <f t="shared" si="28"/>
        <v>99.934416110489579</v>
      </c>
      <c r="J803" s="82"/>
    </row>
    <row r="804" spans="1:10" ht="136.5" thickBot="1" x14ac:dyDescent="0.3">
      <c r="A804" s="79" t="s">
        <v>281</v>
      </c>
      <c r="B804" s="2" t="s">
        <v>740</v>
      </c>
      <c r="C804" s="4">
        <v>163194.79999999999</v>
      </c>
      <c r="D804" s="4">
        <v>162588.5</v>
      </c>
      <c r="E804" s="5">
        <v>99.6</v>
      </c>
      <c r="F804" s="4">
        <v>162514.1</v>
      </c>
      <c r="G804" s="17">
        <v>99.6</v>
      </c>
      <c r="H804" s="4">
        <v>162514.1</v>
      </c>
      <c r="I804" s="28">
        <f t="shared" si="28"/>
        <v>99.582891121530849</v>
      </c>
      <c r="J804" s="81"/>
    </row>
    <row r="805" spans="1:10" ht="24" thickBot="1" x14ac:dyDescent="0.3">
      <c r="A805" s="80"/>
      <c r="B805" s="3" t="s">
        <v>8</v>
      </c>
      <c r="C805" s="4">
        <v>163194.79999999999</v>
      </c>
      <c r="D805" s="4">
        <v>162588.5</v>
      </c>
      <c r="E805" s="5">
        <v>99.6</v>
      </c>
      <c r="F805" s="4">
        <v>162514.1</v>
      </c>
      <c r="G805" s="17">
        <v>99.6</v>
      </c>
      <c r="H805" s="4">
        <v>162514.1</v>
      </c>
      <c r="I805" s="28">
        <f t="shared" si="28"/>
        <v>99.582891121530849</v>
      </c>
      <c r="J805" s="82"/>
    </row>
    <row r="806" spans="1:10" ht="46.5" thickBot="1" x14ac:dyDescent="0.3">
      <c r="A806" s="79" t="s">
        <v>282</v>
      </c>
      <c r="B806" s="2" t="s">
        <v>741</v>
      </c>
      <c r="C806" s="4">
        <v>157111</v>
      </c>
      <c r="D806" s="4">
        <v>157022.79999999999</v>
      </c>
      <c r="E806" s="5">
        <v>99.9</v>
      </c>
      <c r="F806" s="4">
        <v>156975.1</v>
      </c>
      <c r="G806" s="17">
        <v>99.9</v>
      </c>
      <c r="H806" s="4">
        <v>156975.1</v>
      </c>
      <c r="I806" s="28">
        <f t="shared" si="28"/>
        <v>99.913500646040063</v>
      </c>
      <c r="J806" s="81"/>
    </row>
    <row r="807" spans="1:10" ht="24" thickBot="1" x14ac:dyDescent="0.3">
      <c r="A807" s="80"/>
      <c r="B807" s="3" t="s">
        <v>8</v>
      </c>
      <c r="C807" s="4">
        <v>157111</v>
      </c>
      <c r="D807" s="4">
        <v>157022.79999999999</v>
      </c>
      <c r="E807" s="5">
        <v>99.9</v>
      </c>
      <c r="F807" s="4">
        <v>156975.1</v>
      </c>
      <c r="G807" s="17">
        <v>99.9</v>
      </c>
      <c r="H807" s="4">
        <v>156975.1</v>
      </c>
      <c r="I807" s="28">
        <f t="shared" si="28"/>
        <v>99.913500646040063</v>
      </c>
      <c r="J807" s="82"/>
    </row>
    <row r="808" spans="1:10" ht="171.75" customHeight="1" thickBot="1" x14ac:dyDescent="0.3">
      <c r="A808" s="79" t="s">
        <v>283</v>
      </c>
      <c r="B808" s="2" t="s">
        <v>742</v>
      </c>
      <c r="C808" s="4">
        <v>49164.9</v>
      </c>
      <c r="D808" s="4">
        <v>49076.7</v>
      </c>
      <c r="E808" s="5">
        <v>99.8</v>
      </c>
      <c r="F808" s="4">
        <v>49076.7</v>
      </c>
      <c r="G808" s="17">
        <v>99.8</v>
      </c>
      <c r="H808" s="4">
        <v>49076.7</v>
      </c>
      <c r="I808" s="28">
        <f t="shared" si="28"/>
        <v>99.820603723388018</v>
      </c>
      <c r="J808" s="81" t="s">
        <v>743</v>
      </c>
    </row>
    <row r="809" spans="1:10" ht="24" thickBot="1" x14ac:dyDescent="0.3">
      <c r="A809" s="80"/>
      <c r="B809" s="3" t="s">
        <v>8</v>
      </c>
      <c r="C809" s="4">
        <v>49164.9</v>
      </c>
      <c r="D809" s="4">
        <v>49076.7</v>
      </c>
      <c r="E809" s="5">
        <v>99.8</v>
      </c>
      <c r="F809" s="4">
        <v>49076.7</v>
      </c>
      <c r="G809" s="17">
        <v>99.8</v>
      </c>
      <c r="H809" s="4">
        <v>49076.7</v>
      </c>
      <c r="I809" s="28">
        <f t="shared" si="28"/>
        <v>99.820603723388018</v>
      </c>
      <c r="J809" s="82"/>
    </row>
    <row r="810" spans="1:10" ht="150" customHeight="1" thickBot="1" x14ac:dyDescent="0.3">
      <c r="A810" s="79" t="s">
        <v>284</v>
      </c>
      <c r="B810" s="2" t="s">
        <v>460</v>
      </c>
      <c r="C810" s="4">
        <v>107946.1</v>
      </c>
      <c r="D810" s="4">
        <v>107946.1</v>
      </c>
      <c r="E810" s="5">
        <v>100</v>
      </c>
      <c r="F810" s="4">
        <v>107898.4</v>
      </c>
      <c r="G810" s="17">
        <v>100</v>
      </c>
      <c r="H810" s="4">
        <v>107898.4</v>
      </c>
      <c r="I810" s="28">
        <f t="shared" si="28"/>
        <v>99.955811279888749</v>
      </c>
      <c r="J810" s="81" t="s">
        <v>744</v>
      </c>
    </row>
    <row r="811" spans="1:10" ht="24" thickBot="1" x14ac:dyDescent="0.3">
      <c r="A811" s="80"/>
      <c r="B811" s="3" t="s">
        <v>8</v>
      </c>
      <c r="C811" s="4">
        <v>107946.1</v>
      </c>
      <c r="D811" s="4">
        <v>107946.1</v>
      </c>
      <c r="E811" s="5">
        <v>100</v>
      </c>
      <c r="F811" s="4">
        <v>107898.4</v>
      </c>
      <c r="G811" s="17">
        <v>100</v>
      </c>
      <c r="H811" s="4">
        <v>107898.4</v>
      </c>
      <c r="I811" s="28">
        <f t="shared" si="28"/>
        <v>99.955811279888749</v>
      </c>
      <c r="J811" s="82"/>
    </row>
    <row r="812" spans="1:10" ht="91.5" thickBot="1" x14ac:dyDescent="0.3">
      <c r="A812" s="79" t="s">
        <v>285</v>
      </c>
      <c r="B812" s="2" t="s">
        <v>745</v>
      </c>
      <c r="C812" s="4">
        <v>6083.8</v>
      </c>
      <c r="D812" s="4">
        <v>5565.7</v>
      </c>
      <c r="E812" s="5">
        <v>91.5</v>
      </c>
      <c r="F812" s="4">
        <v>5539</v>
      </c>
      <c r="G812" s="17">
        <v>91</v>
      </c>
      <c r="H812" s="4">
        <v>5539</v>
      </c>
      <c r="I812" s="28">
        <f t="shared" si="28"/>
        <v>91.045070515138562</v>
      </c>
      <c r="J812" s="81"/>
    </row>
    <row r="813" spans="1:10" ht="24" thickBot="1" x14ac:dyDescent="0.3">
      <c r="A813" s="80"/>
      <c r="B813" s="3" t="s">
        <v>8</v>
      </c>
      <c r="C813" s="4">
        <v>6083.8</v>
      </c>
      <c r="D813" s="4">
        <v>5565.7</v>
      </c>
      <c r="E813" s="5">
        <v>91.5</v>
      </c>
      <c r="F813" s="4">
        <v>5539</v>
      </c>
      <c r="G813" s="17">
        <v>91</v>
      </c>
      <c r="H813" s="4">
        <v>5539</v>
      </c>
      <c r="I813" s="28">
        <f t="shared" si="28"/>
        <v>91.045070515138562</v>
      </c>
      <c r="J813" s="82"/>
    </row>
    <row r="814" spans="1:10" ht="238.5" customHeight="1" thickBot="1" x14ac:dyDescent="0.3">
      <c r="A814" s="79" t="s">
        <v>286</v>
      </c>
      <c r="B814" s="2" t="s">
        <v>746</v>
      </c>
      <c r="C814" s="4">
        <v>2420.1999999999998</v>
      </c>
      <c r="D814" s="4">
        <v>2410.9</v>
      </c>
      <c r="E814" s="5">
        <v>99.6</v>
      </c>
      <c r="F814" s="4">
        <v>2384.1999999999998</v>
      </c>
      <c r="G814" s="17">
        <v>98.5</v>
      </c>
      <c r="H814" s="4">
        <v>2384.1999999999998</v>
      </c>
      <c r="I814" s="28">
        <f t="shared" si="28"/>
        <v>98.512519626477143</v>
      </c>
      <c r="J814" s="81" t="s">
        <v>747</v>
      </c>
    </row>
    <row r="815" spans="1:10" ht="24" thickBot="1" x14ac:dyDescent="0.3">
      <c r="A815" s="80"/>
      <c r="B815" s="3" t="s">
        <v>8</v>
      </c>
      <c r="C815" s="4">
        <v>2420.1999999999998</v>
      </c>
      <c r="D815" s="4">
        <v>2410.9</v>
      </c>
      <c r="E815" s="5">
        <v>99.6</v>
      </c>
      <c r="F815" s="4">
        <v>2384.1999999999998</v>
      </c>
      <c r="G815" s="17">
        <v>98.5</v>
      </c>
      <c r="H815" s="4">
        <v>2384.1999999999998</v>
      </c>
      <c r="I815" s="28">
        <f t="shared" si="28"/>
        <v>98.512519626477143</v>
      </c>
      <c r="J815" s="82"/>
    </row>
    <row r="816" spans="1:10" ht="122.25" customHeight="1" thickBot="1" x14ac:dyDescent="0.3">
      <c r="A816" s="79" t="s">
        <v>287</v>
      </c>
      <c r="B816" s="2" t="s">
        <v>473</v>
      </c>
      <c r="C816" s="4">
        <v>2842.1</v>
      </c>
      <c r="D816" s="4">
        <v>2375.8000000000002</v>
      </c>
      <c r="E816" s="5">
        <v>83.6</v>
      </c>
      <c r="F816" s="4">
        <v>2375.8000000000002</v>
      </c>
      <c r="G816" s="17">
        <v>83.6</v>
      </c>
      <c r="H816" s="4">
        <v>2375.8000000000002</v>
      </c>
      <c r="I816" s="28">
        <f t="shared" si="28"/>
        <v>83.593117765032915</v>
      </c>
      <c r="J816" s="81" t="s">
        <v>748</v>
      </c>
    </row>
    <row r="817" spans="1:10" ht="24" thickBot="1" x14ac:dyDescent="0.3">
      <c r="A817" s="80"/>
      <c r="B817" s="3" t="s">
        <v>8</v>
      </c>
      <c r="C817" s="4">
        <v>2842.1</v>
      </c>
      <c r="D817" s="4">
        <v>2375.8000000000002</v>
      </c>
      <c r="E817" s="5">
        <v>83.6</v>
      </c>
      <c r="F817" s="4">
        <v>2375.8000000000002</v>
      </c>
      <c r="G817" s="17">
        <v>83.6</v>
      </c>
      <c r="H817" s="4">
        <v>2375.8000000000002</v>
      </c>
      <c r="I817" s="28">
        <f t="shared" si="28"/>
        <v>83.593117765032915</v>
      </c>
      <c r="J817" s="82"/>
    </row>
    <row r="818" spans="1:10" ht="249" thickBot="1" x14ac:dyDescent="0.3">
      <c r="A818" s="79" t="s">
        <v>288</v>
      </c>
      <c r="B818" s="2" t="s">
        <v>749</v>
      </c>
      <c r="C818" s="5">
        <v>821.5</v>
      </c>
      <c r="D818" s="5">
        <v>779</v>
      </c>
      <c r="E818" s="5">
        <v>94.8</v>
      </c>
      <c r="F818" s="5">
        <v>779</v>
      </c>
      <c r="G818" s="17">
        <v>94.8</v>
      </c>
      <c r="H818" s="5">
        <v>779</v>
      </c>
      <c r="I818" s="28">
        <f t="shared" si="28"/>
        <v>94.826536822884961</v>
      </c>
      <c r="J818" s="81" t="s">
        <v>750</v>
      </c>
    </row>
    <row r="819" spans="1:10" ht="24" thickBot="1" x14ac:dyDescent="0.3">
      <c r="A819" s="80"/>
      <c r="B819" s="3" t="s">
        <v>8</v>
      </c>
      <c r="C819" s="5">
        <v>821.5</v>
      </c>
      <c r="D819" s="5">
        <v>779</v>
      </c>
      <c r="E819" s="5">
        <v>94.8</v>
      </c>
      <c r="F819" s="5">
        <v>779</v>
      </c>
      <c r="G819" s="17">
        <v>94.8</v>
      </c>
      <c r="H819" s="5">
        <v>779</v>
      </c>
      <c r="I819" s="28">
        <f t="shared" si="28"/>
        <v>94.826536822884961</v>
      </c>
      <c r="J819" s="82"/>
    </row>
    <row r="820" spans="1:10" ht="46.5" thickBot="1" x14ac:dyDescent="0.3">
      <c r="A820" s="79" t="s">
        <v>289</v>
      </c>
      <c r="B820" s="2" t="s">
        <v>474</v>
      </c>
      <c r="C820" s="4">
        <v>37858.9</v>
      </c>
      <c r="D820" s="4">
        <v>37836.6</v>
      </c>
      <c r="E820" s="5">
        <v>99.9</v>
      </c>
      <c r="F820" s="4">
        <v>37836.6</v>
      </c>
      <c r="G820" s="17">
        <v>99.9</v>
      </c>
      <c r="H820" s="4">
        <v>37836.6</v>
      </c>
      <c r="I820" s="28">
        <f t="shared" si="28"/>
        <v>99.941097073607523</v>
      </c>
      <c r="J820" s="81"/>
    </row>
    <row r="821" spans="1:10" ht="24" thickBot="1" x14ac:dyDescent="0.3">
      <c r="A821" s="80"/>
      <c r="B821" s="3" t="s">
        <v>8</v>
      </c>
      <c r="C821" s="4">
        <v>37818.6</v>
      </c>
      <c r="D821" s="4">
        <v>37818.6</v>
      </c>
      <c r="E821" s="5">
        <v>100</v>
      </c>
      <c r="F821" s="4">
        <v>37818.6</v>
      </c>
      <c r="G821" s="17">
        <v>100</v>
      </c>
      <c r="H821" s="4">
        <v>37818.6</v>
      </c>
      <c r="I821" s="28">
        <f t="shared" si="28"/>
        <v>100</v>
      </c>
      <c r="J821" s="82"/>
    </row>
    <row r="822" spans="1:10" ht="24" thickBot="1" x14ac:dyDescent="0.3">
      <c r="A822" s="80"/>
      <c r="B822" s="3" t="s">
        <v>9</v>
      </c>
      <c r="C822" s="5">
        <v>40.299999999999997</v>
      </c>
      <c r="D822" s="5">
        <v>18</v>
      </c>
      <c r="E822" s="5">
        <v>44.7</v>
      </c>
      <c r="F822" s="5">
        <v>18</v>
      </c>
      <c r="G822" s="18">
        <v>44.7</v>
      </c>
      <c r="H822" s="5">
        <v>18</v>
      </c>
      <c r="I822" s="28">
        <f t="shared" si="28"/>
        <v>44.665012406947895</v>
      </c>
      <c r="J822" s="82"/>
    </row>
    <row r="823" spans="1:10" ht="24" thickBot="1" x14ac:dyDescent="0.3">
      <c r="A823" s="52"/>
      <c r="B823" s="3" t="s">
        <v>11</v>
      </c>
      <c r="C823" s="4">
        <v>37858.9</v>
      </c>
      <c r="D823" s="4">
        <v>37836.6</v>
      </c>
      <c r="E823" s="5">
        <v>99.9</v>
      </c>
      <c r="F823" s="4">
        <v>37836.6</v>
      </c>
      <c r="G823" s="17">
        <v>99.9</v>
      </c>
      <c r="H823" s="4">
        <v>37836.6</v>
      </c>
      <c r="I823" s="28">
        <f t="shared" si="28"/>
        <v>99.941097073607523</v>
      </c>
      <c r="J823" s="51"/>
    </row>
    <row r="824" spans="1:10" ht="69" thickBot="1" x14ac:dyDescent="0.3">
      <c r="A824" s="79" t="s">
        <v>290</v>
      </c>
      <c r="B824" s="2" t="s">
        <v>475</v>
      </c>
      <c r="C824" s="4">
        <v>4449.2</v>
      </c>
      <c r="D824" s="4">
        <v>4449.2</v>
      </c>
      <c r="E824" s="5">
        <v>100</v>
      </c>
      <c r="F824" s="4">
        <v>4449.2</v>
      </c>
      <c r="G824" s="17">
        <v>100</v>
      </c>
      <c r="H824" s="4">
        <v>4449.2</v>
      </c>
      <c r="I824" s="28">
        <f t="shared" si="28"/>
        <v>100</v>
      </c>
      <c r="J824" s="81"/>
    </row>
    <row r="825" spans="1:10" ht="24" thickBot="1" x14ac:dyDescent="0.3">
      <c r="A825" s="80"/>
      <c r="B825" s="3" t="s">
        <v>8</v>
      </c>
      <c r="C825" s="4">
        <v>4449.2</v>
      </c>
      <c r="D825" s="4">
        <v>4449.2</v>
      </c>
      <c r="E825" s="5">
        <v>100</v>
      </c>
      <c r="F825" s="4">
        <v>4449.2</v>
      </c>
      <c r="G825" s="17">
        <v>100</v>
      </c>
      <c r="H825" s="4">
        <v>4449.2</v>
      </c>
      <c r="I825" s="28">
        <f t="shared" si="28"/>
        <v>100</v>
      </c>
      <c r="J825" s="82"/>
    </row>
    <row r="826" spans="1:10" ht="153" customHeight="1" thickBot="1" x14ac:dyDescent="0.3">
      <c r="A826" s="79" t="s">
        <v>291</v>
      </c>
      <c r="B826" s="2" t="s">
        <v>476</v>
      </c>
      <c r="C826" s="4">
        <v>3721.6</v>
      </c>
      <c r="D826" s="4">
        <v>3721.6</v>
      </c>
      <c r="E826" s="5">
        <v>100</v>
      </c>
      <c r="F826" s="4">
        <v>3721.6</v>
      </c>
      <c r="G826" s="17">
        <v>100</v>
      </c>
      <c r="H826" s="4">
        <v>3721.6</v>
      </c>
      <c r="I826" s="28">
        <f t="shared" si="28"/>
        <v>100</v>
      </c>
      <c r="J826" s="81" t="s">
        <v>594</v>
      </c>
    </row>
    <row r="827" spans="1:10" ht="24" thickBot="1" x14ac:dyDescent="0.3">
      <c r="A827" s="80"/>
      <c r="B827" s="3" t="s">
        <v>8</v>
      </c>
      <c r="C827" s="4">
        <v>3721.6</v>
      </c>
      <c r="D827" s="4">
        <v>3721.6</v>
      </c>
      <c r="E827" s="5">
        <v>100</v>
      </c>
      <c r="F827" s="4">
        <v>3721.6</v>
      </c>
      <c r="G827" s="17">
        <v>100</v>
      </c>
      <c r="H827" s="4">
        <v>3721.6</v>
      </c>
      <c r="I827" s="28">
        <f t="shared" si="28"/>
        <v>100</v>
      </c>
      <c r="J827" s="82"/>
    </row>
    <row r="828" spans="1:10" ht="81" customHeight="1" thickBot="1" x14ac:dyDescent="0.3">
      <c r="A828" s="79" t="s">
        <v>292</v>
      </c>
      <c r="B828" s="2" t="s">
        <v>477</v>
      </c>
      <c r="C828" s="5">
        <v>471</v>
      </c>
      <c r="D828" s="5">
        <v>471</v>
      </c>
      <c r="E828" s="5">
        <v>100</v>
      </c>
      <c r="F828" s="5">
        <v>471</v>
      </c>
      <c r="G828" s="17">
        <v>100</v>
      </c>
      <c r="H828" s="5">
        <v>471</v>
      </c>
      <c r="I828" s="28">
        <f t="shared" si="28"/>
        <v>100</v>
      </c>
      <c r="J828" s="81" t="s">
        <v>595</v>
      </c>
    </row>
    <row r="829" spans="1:10" ht="24" thickBot="1" x14ac:dyDescent="0.3">
      <c r="A829" s="80"/>
      <c r="B829" s="3" t="s">
        <v>8</v>
      </c>
      <c r="C829" s="5">
        <v>471</v>
      </c>
      <c r="D829" s="5">
        <v>471</v>
      </c>
      <c r="E829" s="5">
        <v>100</v>
      </c>
      <c r="F829" s="5">
        <v>471</v>
      </c>
      <c r="G829" s="17">
        <v>100</v>
      </c>
      <c r="H829" s="5">
        <v>471</v>
      </c>
      <c r="I829" s="28">
        <f t="shared" si="28"/>
        <v>100</v>
      </c>
      <c r="J829" s="82"/>
    </row>
    <row r="830" spans="1:10" ht="100.5" customHeight="1" thickBot="1" x14ac:dyDescent="0.3">
      <c r="A830" s="79" t="s">
        <v>293</v>
      </c>
      <c r="B830" s="2" t="s">
        <v>751</v>
      </c>
      <c r="C830" s="5">
        <v>256.60000000000002</v>
      </c>
      <c r="D830" s="5">
        <v>256.60000000000002</v>
      </c>
      <c r="E830" s="5">
        <v>100</v>
      </c>
      <c r="F830" s="5">
        <v>256.60000000000002</v>
      </c>
      <c r="G830" s="17">
        <v>100</v>
      </c>
      <c r="H830" s="5">
        <v>256.60000000000002</v>
      </c>
      <c r="I830" s="28">
        <f t="shared" si="28"/>
        <v>100</v>
      </c>
      <c r="J830" s="81" t="s">
        <v>596</v>
      </c>
    </row>
    <row r="831" spans="1:10" ht="24" thickBot="1" x14ac:dyDescent="0.3">
      <c r="A831" s="80"/>
      <c r="B831" s="3" t="s">
        <v>8</v>
      </c>
      <c r="C831" s="5">
        <v>256.60000000000002</v>
      </c>
      <c r="D831" s="5">
        <v>256.60000000000002</v>
      </c>
      <c r="E831" s="5">
        <v>100</v>
      </c>
      <c r="F831" s="5">
        <v>256.60000000000002</v>
      </c>
      <c r="G831" s="17">
        <v>100</v>
      </c>
      <c r="H831" s="5">
        <v>256.60000000000002</v>
      </c>
      <c r="I831" s="28">
        <f t="shared" si="28"/>
        <v>100</v>
      </c>
      <c r="J831" s="82"/>
    </row>
    <row r="832" spans="1:10" ht="92.25" thickBot="1" x14ac:dyDescent="0.3">
      <c r="A832" s="79" t="s">
        <v>294</v>
      </c>
      <c r="B832" s="2" t="s">
        <v>478</v>
      </c>
      <c r="C832" s="4">
        <v>33409.699999999997</v>
      </c>
      <c r="D832" s="4">
        <v>33387.4</v>
      </c>
      <c r="E832" s="5">
        <v>99.9</v>
      </c>
      <c r="F832" s="4">
        <v>33387.4</v>
      </c>
      <c r="G832" s="17">
        <v>99.9</v>
      </c>
      <c r="H832" s="4">
        <v>33387.4</v>
      </c>
      <c r="I832" s="28">
        <f t="shared" si="28"/>
        <v>99.933252917565881</v>
      </c>
      <c r="J832" s="81"/>
    </row>
    <row r="833" spans="1:10" ht="24" thickBot="1" x14ac:dyDescent="0.3">
      <c r="A833" s="80"/>
      <c r="B833" s="3" t="s">
        <v>8</v>
      </c>
      <c r="C833" s="4">
        <v>33369.4</v>
      </c>
      <c r="D833" s="4">
        <v>33369.4</v>
      </c>
      <c r="E833" s="5">
        <v>100</v>
      </c>
      <c r="F833" s="4">
        <v>33369.4</v>
      </c>
      <c r="G833" s="17">
        <v>100</v>
      </c>
      <c r="H833" s="4">
        <v>33369.4</v>
      </c>
      <c r="I833" s="28">
        <f t="shared" si="28"/>
        <v>100</v>
      </c>
      <c r="J833" s="82"/>
    </row>
    <row r="834" spans="1:10" ht="24" thickBot="1" x14ac:dyDescent="0.3">
      <c r="A834" s="83"/>
      <c r="B834" s="3" t="s">
        <v>9</v>
      </c>
      <c r="C834" s="5">
        <v>40.299999999999997</v>
      </c>
      <c r="D834" s="5">
        <v>18</v>
      </c>
      <c r="E834" s="5">
        <v>44.7</v>
      </c>
      <c r="F834" s="5">
        <v>18</v>
      </c>
      <c r="G834" s="18">
        <v>44.7</v>
      </c>
      <c r="H834" s="5">
        <v>18</v>
      </c>
      <c r="I834" s="28">
        <f t="shared" si="28"/>
        <v>44.665012406947895</v>
      </c>
      <c r="J834" s="84"/>
    </row>
    <row r="835" spans="1:10" ht="409.6" customHeight="1" thickBot="1" x14ac:dyDescent="0.3">
      <c r="A835" s="79" t="s">
        <v>295</v>
      </c>
      <c r="B835" s="2" t="s">
        <v>328</v>
      </c>
      <c r="C835" s="4">
        <v>33409.699999999997</v>
      </c>
      <c r="D835" s="4">
        <v>33387.4</v>
      </c>
      <c r="E835" s="5">
        <v>99.9</v>
      </c>
      <c r="F835" s="4">
        <v>33387.4</v>
      </c>
      <c r="G835" s="17">
        <v>99.9</v>
      </c>
      <c r="H835" s="4">
        <v>33387.4</v>
      </c>
      <c r="I835" s="28">
        <f t="shared" si="28"/>
        <v>99.933252917565881</v>
      </c>
      <c r="J835" s="81" t="s">
        <v>752</v>
      </c>
    </row>
    <row r="836" spans="1:10" ht="67.5" customHeight="1" thickBot="1" x14ac:dyDescent="0.3">
      <c r="A836" s="80"/>
      <c r="B836" s="3" t="s">
        <v>8</v>
      </c>
      <c r="C836" s="4">
        <v>33369.4</v>
      </c>
      <c r="D836" s="4">
        <v>33369.4</v>
      </c>
      <c r="E836" s="5">
        <v>100</v>
      </c>
      <c r="F836" s="4">
        <v>33369.4</v>
      </c>
      <c r="G836" s="17">
        <v>100</v>
      </c>
      <c r="H836" s="4">
        <v>33369.4</v>
      </c>
      <c r="I836" s="28">
        <f t="shared" si="28"/>
        <v>100</v>
      </c>
      <c r="J836" s="82"/>
    </row>
    <row r="837" spans="1:10" ht="67.5" customHeight="1" thickBot="1" x14ac:dyDescent="0.3">
      <c r="A837" s="83"/>
      <c r="B837" s="3" t="s">
        <v>9</v>
      </c>
      <c r="C837" s="5">
        <v>40.299999999999997</v>
      </c>
      <c r="D837" s="5">
        <v>18</v>
      </c>
      <c r="E837" s="5">
        <v>44.7</v>
      </c>
      <c r="F837" s="5">
        <v>18</v>
      </c>
      <c r="G837" s="18">
        <v>44.7</v>
      </c>
      <c r="H837" s="5">
        <v>18</v>
      </c>
      <c r="I837" s="44">
        <f>H837/C837*100</f>
        <v>44.665012406947895</v>
      </c>
      <c r="J837" s="84"/>
    </row>
  </sheetData>
  <autoFilter ref="A2:L837">
    <filterColumn colId="3" showButton="0"/>
    <filterColumn colId="5" showButton="0"/>
    <filterColumn colId="7" showButton="0"/>
  </autoFilter>
  <mergeCells count="593">
    <mergeCell ref="K31:K34"/>
    <mergeCell ref="K126:K129"/>
    <mergeCell ref="K130:K133"/>
    <mergeCell ref="J126:J133"/>
    <mergeCell ref="K72:K75"/>
    <mergeCell ref="K76:K79"/>
    <mergeCell ref="J72:J79"/>
    <mergeCell ref="J35:J38"/>
    <mergeCell ref="A835:A837"/>
    <mergeCell ref="J835:J837"/>
    <mergeCell ref="A830:A831"/>
    <mergeCell ref="J830:J831"/>
    <mergeCell ref="K315:K318"/>
    <mergeCell ref="K319:K322"/>
    <mergeCell ref="J325:J327"/>
    <mergeCell ref="J338:J340"/>
    <mergeCell ref="J341:J343"/>
    <mergeCell ref="J365:J368"/>
    <mergeCell ref="J369:J372"/>
    <mergeCell ref="A824:A825"/>
    <mergeCell ref="J824:J825"/>
    <mergeCell ref="A820:A822"/>
    <mergeCell ref="J820:J822"/>
    <mergeCell ref="A826:A827"/>
    <mergeCell ref="J826:J827"/>
    <mergeCell ref="A828:A829"/>
    <mergeCell ref="J828:J829"/>
    <mergeCell ref="A832:A834"/>
    <mergeCell ref="J832:J834"/>
    <mergeCell ref="A814:A815"/>
    <mergeCell ref="J814:J815"/>
    <mergeCell ref="A816:A817"/>
    <mergeCell ref="J816:J817"/>
    <mergeCell ref="A818:A819"/>
    <mergeCell ref="J818:J819"/>
    <mergeCell ref="A808:A809"/>
    <mergeCell ref="J808:J809"/>
    <mergeCell ref="A810:A811"/>
    <mergeCell ref="J810:J811"/>
    <mergeCell ref="A812:A813"/>
    <mergeCell ref="J812:J813"/>
    <mergeCell ref="A792:A794"/>
    <mergeCell ref="J792:J794"/>
    <mergeCell ref="A804:A805"/>
    <mergeCell ref="J804:J805"/>
    <mergeCell ref="A806:A807"/>
    <mergeCell ref="J806:J807"/>
    <mergeCell ref="A795:A797"/>
    <mergeCell ref="J795:J797"/>
    <mergeCell ref="A798:A799"/>
    <mergeCell ref="J798:J799"/>
    <mergeCell ref="A800:A801"/>
    <mergeCell ref="J800:J801"/>
    <mergeCell ref="A802:A803"/>
    <mergeCell ref="J802:J803"/>
    <mergeCell ref="A788:A789"/>
    <mergeCell ref="J788:J789"/>
    <mergeCell ref="A790:A791"/>
    <mergeCell ref="J790:J791"/>
    <mergeCell ref="A779:A781"/>
    <mergeCell ref="J779:J781"/>
    <mergeCell ref="A782:A783"/>
    <mergeCell ref="J782:J783"/>
    <mergeCell ref="A784:A785"/>
    <mergeCell ref="J784:J785"/>
    <mergeCell ref="A786:A787"/>
    <mergeCell ref="J786:J787"/>
    <mergeCell ref="A761:A764"/>
    <mergeCell ref="J761:J764"/>
    <mergeCell ref="A765:A767"/>
    <mergeCell ref="J765:J767"/>
    <mergeCell ref="A768:A770"/>
    <mergeCell ref="J768:J770"/>
    <mergeCell ref="A771:A774"/>
    <mergeCell ref="J771:J774"/>
    <mergeCell ref="A775:A778"/>
    <mergeCell ref="J775:J778"/>
    <mergeCell ref="A739:A740"/>
    <mergeCell ref="J739:J740"/>
    <mergeCell ref="A735:A736"/>
    <mergeCell ref="J735:J736"/>
    <mergeCell ref="A737:A738"/>
    <mergeCell ref="J737:J738"/>
    <mergeCell ref="A754:A756"/>
    <mergeCell ref="J754:J756"/>
    <mergeCell ref="A741:A743"/>
    <mergeCell ref="J741:J743"/>
    <mergeCell ref="A721:A722"/>
    <mergeCell ref="J721:J722"/>
    <mergeCell ref="A731:A732"/>
    <mergeCell ref="J731:J732"/>
    <mergeCell ref="A733:A734"/>
    <mergeCell ref="J733:J734"/>
    <mergeCell ref="A727:A728"/>
    <mergeCell ref="J727:J728"/>
    <mergeCell ref="A729:A730"/>
    <mergeCell ref="J729:J730"/>
    <mergeCell ref="A723:A724"/>
    <mergeCell ref="J723:J724"/>
    <mergeCell ref="A725:A726"/>
    <mergeCell ref="J725:J726"/>
    <mergeCell ref="A709:A710"/>
    <mergeCell ref="J709:J710"/>
    <mergeCell ref="A711:A713"/>
    <mergeCell ref="J711:J713"/>
    <mergeCell ref="A714:A716"/>
    <mergeCell ref="J714:J716"/>
    <mergeCell ref="A717:A718"/>
    <mergeCell ref="J717:J718"/>
    <mergeCell ref="A719:A720"/>
    <mergeCell ref="J719:J720"/>
    <mergeCell ref="A696:A698"/>
    <mergeCell ref="J696:J698"/>
    <mergeCell ref="A699:A700"/>
    <mergeCell ref="J699:J700"/>
    <mergeCell ref="A701:A702"/>
    <mergeCell ref="J701:J702"/>
    <mergeCell ref="A703:A705"/>
    <mergeCell ref="J703:J705"/>
    <mergeCell ref="A706:A708"/>
    <mergeCell ref="J706:J708"/>
    <mergeCell ref="A670:A674"/>
    <mergeCell ref="J670:J674"/>
    <mergeCell ref="A675:A683"/>
    <mergeCell ref="J675:J683"/>
    <mergeCell ref="A684:A688"/>
    <mergeCell ref="J684:J688"/>
    <mergeCell ref="A689:A693"/>
    <mergeCell ref="J689:J693"/>
    <mergeCell ref="A694:A695"/>
    <mergeCell ref="J694:J695"/>
    <mergeCell ref="A658:A659"/>
    <mergeCell ref="J658:J659"/>
    <mergeCell ref="A666:A667"/>
    <mergeCell ref="J666:J667"/>
    <mergeCell ref="A668:A669"/>
    <mergeCell ref="J668:J669"/>
    <mergeCell ref="A662:A663"/>
    <mergeCell ref="J662:J663"/>
    <mergeCell ref="A664:A665"/>
    <mergeCell ref="J664:J665"/>
    <mergeCell ref="A660:A661"/>
    <mergeCell ref="J660:J661"/>
    <mergeCell ref="A650:A652"/>
    <mergeCell ref="J650:J652"/>
    <mergeCell ref="A653:A655"/>
    <mergeCell ref="J653:J655"/>
    <mergeCell ref="A647:A649"/>
    <mergeCell ref="J647:J649"/>
    <mergeCell ref="A643:A645"/>
    <mergeCell ref="J643:J645"/>
    <mergeCell ref="A656:A657"/>
    <mergeCell ref="J656:J657"/>
    <mergeCell ref="A627:A628"/>
    <mergeCell ref="J627:J628"/>
    <mergeCell ref="A639:A640"/>
    <mergeCell ref="J639:J640"/>
    <mergeCell ref="A641:A642"/>
    <mergeCell ref="J641:J642"/>
    <mergeCell ref="A633:A634"/>
    <mergeCell ref="J633:J634"/>
    <mergeCell ref="A635:A636"/>
    <mergeCell ref="J635:J636"/>
    <mergeCell ref="A637:A638"/>
    <mergeCell ref="J637:J638"/>
    <mergeCell ref="A583:A585"/>
    <mergeCell ref="J583:J585"/>
    <mergeCell ref="A586:A590"/>
    <mergeCell ref="J586:J590"/>
    <mergeCell ref="A607:A610"/>
    <mergeCell ref="J607:J610"/>
    <mergeCell ref="A611:A614"/>
    <mergeCell ref="J611:J614"/>
    <mergeCell ref="A603:A606"/>
    <mergeCell ref="J603:J606"/>
    <mergeCell ref="A591:A593"/>
    <mergeCell ref="J591:J593"/>
    <mergeCell ref="A594:A596"/>
    <mergeCell ref="J594:J596"/>
    <mergeCell ref="A597:A598"/>
    <mergeCell ref="J597:J598"/>
    <mergeCell ref="A599:A602"/>
    <mergeCell ref="J599:J602"/>
    <mergeCell ref="A569:A571"/>
    <mergeCell ref="J569:J571"/>
    <mergeCell ref="A572:A573"/>
    <mergeCell ref="J572:J573"/>
    <mergeCell ref="A574:A576"/>
    <mergeCell ref="J574:J576"/>
    <mergeCell ref="A577:A579"/>
    <mergeCell ref="J577:J579"/>
    <mergeCell ref="A580:A582"/>
    <mergeCell ref="J580:J582"/>
    <mergeCell ref="A560:A564"/>
    <mergeCell ref="J560:J564"/>
    <mergeCell ref="A554:A555"/>
    <mergeCell ref="J554:J555"/>
    <mergeCell ref="A556:A557"/>
    <mergeCell ref="J556:J557"/>
    <mergeCell ref="A558:A559"/>
    <mergeCell ref="J558:J559"/>
    <mergeCell ref="A566:A568"/>
    <mergeCell ref="J566:J568"/>
    <mergeCell ref="A548:A549"/>
    <mergeCell ref="J548:J549"/>
    <mergeCell ref="A550:A551"/>
    <mergeCell ref="J550:J551"/>
    <mergeCell ref="A552:A553"/>
    <mergeCell ref="J552:J553"/>
    <mergeCell ref="A544:A545"/>
    <mergeCell ref="J544:J545"/>
    <mergeCell ref="A546:A547"/>
    <mergeCell ref="J546:J547"/>
    <mergeCell ref="A540:A541"/>
    <mergeCell ref="J540:J541"/>
    <mergeCell ref="A542:A543"/>
    <mergeCell ref="J542:J543"/>
    <mergeCell ref="A534:A535"/>
    <mergeCell ref="J534:J535"/>
    <mergeCell ref="A536:A539"/>
    <mergeCell ref="J536:J539"/>
    <mergeCell ref="A530:A533"/>
    <mergeCell ref="J530:J533"/>
    <mergeCell ref="A522:A525"/>
    <mergeCell ref="J522:J525"/>
    <mergeCell ref="A526:A529"/>
    <mergeCell ref="J526:J529"/>
    <mergeCell ref="A516:A517"/>
    <mergeCell ref="J516:J517"/>
    <mergeCell ref="A518:A519"/>
    <mergeCell ref="J518:J519"/>
    <mergeCell ref="A520:A521"/>
    <mergeCell ref="J520:J521"/>
    <mergeCell ref="A512:A513"/>
    <mergeCell ref="J512:J513"/>
    <mergeCell ref="A514:A515"/>
    <mergeCell ref="J514:J515"/>
    <mergeCell ref="A506:A507"/>
    <mergeCell ref="J506:J507"/>
    <mergeCell ref="A508:A509"/>
    <mergeCell ref="J508:J509"/>
    <mergeCell ref="A510:A511"/>
    <mergeCell ref="J510:J511"/>
    <mergeCell ref="A501:A503"/>
    <mergeCell ref="J501:J503"/>
    <mergeCell ref="A504:A505"/>
    <mergeCell ref="J504:J505"/>
    <mergeCell ref="A488:A494"/>
    <mergeCell ref="J488:J494"/>
    <mergeCell ref="A495:A497"/>
    <mergeCell ref="J495:J497"/>
    <mergeCell ref="A498:A500"/>
    <mergeCell ref="J498:J500"/>
    <mergeCell ref="A480:A481"/>
    <mergeCell ref="J480:J481"/>
    <mergeCell ref="A482:A483"/>
    <mergeCell ref="J482:J483"/>
    <mergeCell ref="A484:A487"/>
    <mergeCell ref="J484:J487"/>
    <mergeCell ref="A476:A477"/>
    <mergeCell ref="J476:J477"/>
    <mergeCell ref="A478:A479"/>
    <mergeCell ref="J478:J479"/>
    <mergeCell ref="A466:A469"/>
    <mergeCell ref="J466:J469"/>
    <mergeCell ref="A470:A471"/>
    <mergeCell ref="J470:J471"/>
    <mergeCell ref="A472:A475"/>
    <mergeCell ref="J472:J475"/>
    <mergeCell ref="A459:A460"/>
    <mergeCell ref="J459:J460"/>
    <mergeCell ref="A461:A464"/>
    <mergeCell ref="J461:J464"/>
    <mergeCell ref="A453:A454"/>
    <mergeCell ref="J453:J454"/>
    <mergeCell ref="A455:A456"/>
    <mergeCell ref="J455:J456"/>
    <mergeCell ref="A457:A458"/>
    <mergeCell ref="J457:J458"/>
    <mergeCell ref="A449:A450"/>
    <mergeCell ref="J449:J450"/>
    <mergeCell ref="A451:A452"/>
    <mergeCell ref="J451:J452"/>
    <mergeCell ref="A443:A445"/>
    <mergeCell ref="J443:J445"/>
    <mergeCell ref="A446:A448"/>
    <mergeCell ref="J446:J448"/>
    <mergeCell ref="A437:A438"/>
    <mergeCell ref="J437:J438"/>
    <mergeCell ref="A439:A440"/>
    <mergeCell ref="J439:J440"/>
    <mergeCell ref="A441:A442"/>
    <mergeCell ref="J441:J442"/>
    <mergeCell ref="A433:A434"/>
    <mergeCell ref="J433:J434"/>
    <mergeCell ref="A435:A436"/>
    <mergeCell ref="J435:J436"/>
    <mergeCell ref="A431:A432"/>
    <mergeCell ref="J431:J432"/>
    <mergeCell ref="A429:A430"/>
    <mergeCell ref="J429:J430"/>
    <mergeCell ref="A427:A428"/>
    <mergeCell ref="J427:J428"/>
    <mergeCell ref="A425:A426"/>
    <mergeCell ref="J425:J426"/>
    <mergeCell ref="A421:A422"/>
    <mergeCell ref="J421:J422"/>
    <mergeCell ref="A423:A424"/>
    <mergeCell ref="J423:J424"/>
    <mergeCell ref="A417:A418"/>
    <mergeCell ref="J417:J418"/>
    <mergeCell ref="A419:A420"/>
    <mergeCell ref="J419:J420"/>
    <mergeCell ref="A411:A413"/>
    <mergeCell ref="J411:J413"/>
    <mergeCell ref="A414:A416"/>
    <mergeCell ref="J414:J416"/>
    <mergeCell ref="A407:A408"/>
    <mergeCell ref="J407:J408"/>
    <mergeCell ref="A409:A410"/>
    <mergeCell ref="J409:J410"/>
    <mergeCell ref="A403:A404"/>
    <mergeCell ref="J403:J404"/>
    <mergeCell ref="A405:A406"/>
    <mergeCell ref="J405:J406"/>
    <mergeCell ref="A399:A400"/>
    <mergeCell ref="J399:J400"/>
    <mergeCell ref="A401:A402"/>
    <mergeCell ref="J401:J402"/>
    <mergeCell ref="A393:A396"/>
    <mergeCell ref="J393:J396"/>
    <mergeCell ref="A397:A398"/>
    <mergeCell ref="J397:J398"/>
    <mergeCell ref="A389:A392"/>
    <mergeCell ref="J389:J392"/>
    <mergeCell ref="A387:A388"/>
    <mergeCell ref="J387:J388"/>
    <mergeCell ref="A385:A386"/>
    <mergeCell ref="J385:J386"/>
    <mergeCell ref="A383:A384"/>
    <mergeCell ref="J383:J384"/>
    <mergeCell ref="A379:A380"/>
    <mergeCell ref="J379:J380"/>
    <mergeCell ref="A381:A382"/>
    <mergeCell ref="J381:J382"/>
    <mergeCell ref="A375:A376"/>
    <mergeCell ref="J375:J376"/>
    <mergeCell ref="A328:A329"/>
    <mergeCell ref="J328:J329"/>
    <mergeCell ref="A377:A378"/>
    <mergeCell ref="J377:J378"/>
    <mergeCell ref="A361:A364"/>
    <mergeCell ref="J361:J364"/>
    <mergeCell ref="A373:A374"/>
    <mergeCell ref="J373:J374"/>
    <mergeCell ref="A359:A360"/>
    <mergeCell ref="J359:J360"/>
    <mergeCell ref="A357:A358"/>
    <mergeCell ref="J357:J358"/>
    <mergeCell ref="A351:A352"/>
    <mergeCell ref="J351:J352"/>
    <mergeCell ref="A353:A354"/>
    <mergeCell ref="J353:J354"/>
    <mergeCell ref="A355:A356"/>
    <mergeCell ref="J355:J356"/>
    <mergeCell ref="A349:A350"/>
    <mergeCell ref="J349:J350"/>
    <mergeCell ref="A344:A346"/>
    <mergeCell ref="J344:J346"/>
    <mergeCell ref="A347:A348"/>
    <mergeCell ref="J347:J348"/>
    <mergeCell ref="A333:A334"/>
    <mergeCell ref="J333:J334"/>
    <mergeCell ref="A335:A337"/>
    <mergeCell ref="J335:J337"/>
    <mergeCell ref="A330:A332"/>
    <mergeCell ref="J330:J332"/>
    <mergeCell ref="A325:A326"/>
    <mergeCell ref="A319:A322"/>
    <mergeCell ref="J319:J322"/>
    <mergeCell ref="A323:A324"/>
    <mergeCell ref="J323:J324"/>
    <mergeCell ref="A313:A314"/>
    <mergeCell ref="J313:J314"/>
    <mergeCell ref="A315:A318"/>
    <mergeCell ref="J315:J318"/>
    <mergeCell ref="A303:A307"/>
    <mergeCell ref="J303:J307"/>
    <mergeCell ref="A308:A312"/>
    <mergeCell ref="J308:J312"/>
    <mergeCell ref="A287:A288"/>
    <mergeCell ref="J287:J288"/>
    <mergeCell ref="A289:A293"/>
    <mergeCell ref="J289:J293"/>
    <mergeCell ref="A294:A302"/>
    <mergeCell ref="J294:J302"/>
    <mergeCell ref="A284:A286"/>
    <mergeCell ref="J284:J286"/>
    <mergeCell ref="A279:A281"/>
    <mergeCell ref="J279:J281"/>
    <mergeCell ref="A282:A283"/>
    <mergeCell ref="J282:J283"/>
    <mergeCell ref="A277:A278"/>
    <mergeCell ref="J277:J278"/>
    <mergeCell ref="A269:A271"/>
    <mergeCell ref="J269:J271"/>
    <mergeCell ref="A272:A274"/>
    <mergeCell ref="J272:J274"/>
    <mergeCell ref="A275:A276"/>
    <mergeCell ref="J275:J276"/>
    <mergeCell ref="A265:A266"/>
    <mergeCell ref="J265:J266"/>
    <mergeCell ref="A267:A268"/>
    <mergeCell ref="J267:J268"/>
    <mergeCell ref="A258:A259"/>
    <mergeCell ref="J258:J259"/>
    <mergeCell ref="A260:A261"/>
    <mergeCell ref="J260:J261"/>
    <mergeCell ref="A262:A264"/>
    <mergeCell ref="J262:J264"/>
    <mergeCell ref="A254:A255"/>
    <mergeCell ref="J254:J255"/>
    <mergeCell ref="A256:A257"/>
    <mergeCell ref="J256:J257"/>
    <mergeCell ref="A249:A250"/>
    <mergeCell ref="J249:J250"/>
    <mergeCell ref="A251:A253"/>
    <mergeCell ref="J251:J253"/>
    <mergeCell ref="A243:A244"/>
    <mergeCell ref="J243:J244"/>
    <mergeCell ref="A241:A242"/>
    <mergeCell ref="J241:J242"/>
    <mergeCell ref="A245:A248"/>
    <mergeCell ref="J245:J248"/>
    <mergeCell ref="A239:A240"/>
    <mergeCell ref="J239:J240"/>
    <mergeCell ref="A237:A238"/>
    <mergeCell ref="J237:J238"/>
    <mergeCell ref="A234:A236"/>
    <mergeCell ref="J234:J236"/>
    <mergeCell ref="A231:A233"/>
    <mergeCell ref="J231:J233"/>
    <mergeCell ref="A229:A230"/>
    <mergeCell ref="J229:J230"/>
    <mergeCell ref="A219:A222"/>
    <mergeCell ref="J219:J222"/>
    <mergeCell ref="A223:A226"/>
    <mergeCell ref="J223:J226"/>
    <mergeCell ref="A227:A228"/>
    <mergeCell ref="J227:J228"/>
    <mergeCell ref="A206:A207"/>
    <mergeCell ref="J206:J207"/>
    <mergeCell ref="A208:A211"/>
    <mergeCell ref="J208:J211"/>
    <mergeCell ref="A212:A218"/>
    <mergeCell ref="J212:J218"/>
    <mergeCell ref="A204:A205"/>
    <mergeCell ref="J204:J205"/>
    <mergeCell ref="A202:A203"/>
    <mergeCell ref="J202:J203"/>
    <mergeCell ref="A196:A197"/>
    <mergeCell ref="J196:J197"/>
    <mergeCell ref="A198:A199"/>
    <mergeCell ref="J198:J199"/>
    <mergeCell ref="A200:A201"/>
    <mergeCell ref="J200:J201"/>
    <mergeCell ref="A187:A189"/>
    <mergeCell ref="J187:J189"/>
    <mergeCell ref="A190:A192"/>
    <mergeCell ref="J190:J192"/>
    <mergeCell ref="A193:A195"/>
    <mergeCell ref="J193:J195"/>
    <mergeCell ref="A184:A186"/>
    <mergeCell ref="J184:J186"/>
    <mergeCell ref="A175:A178"/>
    <mergeCell ref="J175:J178"/>
    <mergeCell ref="A179:A181"/>
    <mergeCell ref="J179:J181"/>
    <mergeCell ref="A182:A183"/>
    <mergeCell ref="J182:J183"/>
    <mergeCell ref="A167:A168"/>
    <mergeCell ref="J167:J168"/>
    <mergeCell ref="A169:A170"/>
    <mergeCell ref="J169:J170"/>
    <mergeCell ref="A171:A174"/>
    <mergeCell ref="J171:J174"/>
    <mergeCell ref="A161:A162"/>
    <mergeCell ref="J161:J162"/>
    <mergeCell ref="A163:A164"/>
    <mergeCell ref="J163:J164"/>
    <mergeCell ref="A165:A166"/>
    <mergeCell ref="J165:J166"/>
    <mergeCell ref="A150:A154"/>
    <mergeCell ref="J150:J154"/>
    <mergeCell ref="A155:A157"/>
    <mergeCell ref="J155:J157"/>
    <mergeCell ref="A158:A160"/>
    <mergeCell ref="J158:J160"/>
    <mergeCell ref="A138:A139"/>
    <mergeCell ref="J138:J139"/>
    <mergeCell ref="A140:A144"/>
    <mergeCell ref="J140:J144"/>
    <mergeCell ref="A145:A149"/>
    <mergeCell ref="J145:J149"/>
    <mergeCell ref="A130:A133"/>
    <mergeCell ref="A134:A135"/>
    <mergeCell ref="J134:J135"/>
    <mergeCell ref="A136:A137"/>
    <mergeCell ref="J136:J137"/>
    <mergeCell ref="A122:A125"/>
    <mergeCell ref="J122:J125"/>
    <mergeCell ref="A126:A129"/>
    <mergeCell ref="A118:A119"/>
    <mergeCell ref="J118:J119"/>
    <mergeCell ref="A120:A121"/>
    <mergeCell ref="J120:J121"/>
    <mergeCell ref="A97:A102"/>
    <mergeCell ref="J97:J102"/>
    <mergeCell ref="A103:A113"/>
    <mergeCell ref="J103:J113"/>
    <mergeCell ref="A114:A117"/>
    <mergeCell ref="J114:J117"/>
    <mergeCell ref="A95:A96"/>
    <mergeCell ref="J95:J96"/>
    <mergeCell ref="A92:A94"/>
    <mergeCell ref="J92:J94"/>
    <mergeCell ref="A90:A91"/>
    <mergeCell ref="J90:J91"/>
    <mergeCell ref="A87:A89"/>
    <mergeCell ref="J87:J89"/>
    <mergeCell ref="A80:A81"/>
    <mergeCell ref="J80:J81"/>
    <mergeCell ref="A82:A83"/>
    <mergeCell ref="J82:J83"/>
    <mergeCell ref="A84:A86"/>
    <mergeCell ref="J84:J86"/>
    <mergeCell ref="A76:A79"/>
    <mergeCell ref="A72:A75"/>
    <mergeCell ref="A67:A71"/>
    <mergeCell ref="J67:J71"/>
    <mergeCell ref="A49:A53"/>
    <mergeCell ref="J49:J53"/>
    <mergeCell ref="A54:A61"/>
    <mergeCell ref="J54:J61"/>
    <mergeCell ref="A62:A66"/>
    <mergeCell ref="J62:J66"/>
    <mergeCell ref="A22:A25"/>
    <mergeCell ref="J22:J25"/>
    <mergeCell ref="A43:A44"/>
    <mergeCell ref="J43:J44"/>
    <mergeCell ref="A45:A48"/>
    <mergeCell ref="J45:J48"/>
    <mergeCell ref="A39:A42"/>
    <mergeCell ref="J39:J42"/>
    <mergeCell ref="A35:A38"/>
    <mergeCell ref="A27:A30"/>
    <mergeCell ref="J27:J30"/>
    <mergeCell ref="A31:A34"/>
    <mergeCell ref="J31:J34"/>
    <mergeCell ref="A1:J1"/>
    <mergeCell ref="A2:A3"/>
    <mergeCell ref="B2:B3"/>
    <mergeCell ref="C2:C3"/>
    <mergeCell ref="D2:E2"/>
    <mergeCell ref="F2:G2"/>
    <mergeCell ref="H2:I2"/>
    <mergeCell ref="J2:J3"/>
    <mergeCell ref="A5:A21"/>
    <mergeCell ref="J5:J21"/>
    <mergeCell ref="A757:A760"/>
    <mergeCell ref="J757:J760"/>
    <mergeCell ref="A615:A617"/>
    <mergeCell ref="J615:J617"/>
    <mergeCell ref="A744:A745"/>
    <mergeCell ref="J744:J745"/>
    <mergeCell ref="A746:A747"/>
    <mergeCell ref="J746:J747"/>
    <mergeCell ref="A748:A750"/>
    <mergeCell ref="J748:J750"/>
    <mergeCell ref="A751:A753"/>
    <mergeCell ref="J751:J753"/>
    <mergeCell ref="A629:A630"/>
    <mergeCell ref="J629:J630"/>
    <mergeCell ref="A631:A632"/>
    <mergeCell ref="J631:J632"/>
    <mergeCell ref="A618:A619"/>
    <mergeCell ref="J618:J619"/>
    <mergeCell ref="A620:A621"/>
    <mergeCell ref="J620:J621"/>
    <mergeCell ref="A622:A624"/>
    <mergeCell ref="J622:J624"/>
    <mergeCell ref="A625:A626"/>
    <mergeCell ref="J625:J626"/>
  </mergeCells>
  <pageMargins left="0.70866141732283472" right="0.70866141732283472" top="0.35433070866141736" bottom="0.35433070866141736" header="0.31496062992125984" footer="0.31496062992125984"/>
  <pageSetup paperSize="9" scale="28" fitToHeight="3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2024 ГОД</vt:lpstr>
      <vt:lpstr>'2024 ГОД'!Область_печати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Мельникова Мария Александровна</dc:creator>
  <cp:lastModifiedBy>Мельникова Мария Александровна</cp:lastModifiedBy>
  <cp:lastPrinted>2025-06-26T02:22:26Z</cp:lastPrinted>
  <dcterms:created xsi:type="dcterms:W3CDTF">2025-02-12T05:30:21Z</dcterms:created>
  <dcterms:modified xsi:type="dcterms:W3CDTF">2025-06-26T03:00:00Z</dcterms:modified>
</cp:coreProperties>
</file>